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20730" windowHeight="11760" firstSheet="1" activeTab="1"/>
  </bookViews>
  <sheets>
    <sheet name="NCPO PRECISE" sheetId="1" r:id="rId1"/>
    <sheet name="CG SAMPLE 10 PRECISE" sheetId="7" r:id="rId2"/>
    <sheet name="PLLA 16 HOURS" sheetId="2" r:id="rId3"/>
    <sheet name="CG 16 HOURS" sheetId="3" r:id="rId4"/>
    <sheet name="PLLA vs CG" sheetId="5" r:id="rId5"/>
    <sheet name="ALL AVERAGES" sheetId="6" r:id="rId6"/>
  </sheets>
  <calcPr calcId="145621"/>
</workbook>
</file>

<file path=xl/calcChain.xml><?xml version="1.0" encoding="utf-8"?>
<calcChain xmlns="http://schemas.openxmlformats.org/spreadsheetml/2006/main">
  <c r="H15" i="6" l="1"/>
  <c r="H13" i="6"/>
  <c r="H17" i="6" s="1"/>
  <c r="H19" i="6" s="1"/>
  <c r="AP9" i="6"/>
  <c r="AO9" i="6"/>
  <c r="AL9" i="6"/>
  <c r="AK9" i="6"/>
  <c r="Z9" i="6"/>
  <c r="X9" i="6"/>
  <c r="V9" i="6"/>
  <c r="T9" i="6"/>
  <c r="R9" i="6"/>
  <c r="P9" i="6"/>
  <c r="N9" i="6"/>
  <c r="L9" i="6"/>
  <c r="E9" i="6"/>
  <c r="AP7" i="6"/>
  <c r="AO7" i="6"/>
  <c r="AN7" i="6"/>
  <c r="AN9" i="6" s="1"/>
  <c r="AM7" i="6"/>
  <c r="AM9" i="6" s="1"/>
  <c r="AL7" i="6"/>
  <c r="AK7" i="6"/>
  <c r="AJ7" i="6"/>
  <c r="AJ9" i="6" s="1"/>
  <c r="AI7" i="6"/>
  <c r="AI9" i="6" s="1"/>
  <c r="AH7" i="6"/>
  <c r="AG7" i="6"/>
  <c r="AF7" i="6"/>
  <c r="AE7" i="6"/>
  <c r="AD7" i="6"/>
  <c r="AC7" i="6"/>
  <c r="AB7" i="6"/>
  <c r="AA7" i="6"/>
  <c r="AA9" i="6" s="1"/>
  <c r="Z7" i="6"/>
  <c r="Y7" i="6"/>
  <c r="Y9" i="6" s="1"/>
  <c r="X7" i="6"/>
  <c r="W7" i="6"/>
  <c r="W9" i="6" s="1"/>
  <c r="V7" i="6"/>
  <c r="U7" i="6"/>
  <c r="U9" i="6" s="1"/>
  <c r="T7" i="6"/>
  <c r="S7" i="6"/>
  <c r="S9" i="6" s="1"/>
  <c r="R7" i="6"/>
  <c r="Q7" i="6"/>
  <c r="Q9" i="6" s="1"/>
  <c r="P7" i="6"/>
  <c r="O7" i="6"/>
  <c r="O9" i="6" s="1"/>
  <c r="N7" i="6"/>
  <c r="M7" i="6"/>
  <c r="M9" i="6" s="1"/>
  <c r="L7" i="6"/>
  <c r="K7" i="6"/>
  <c r="J7" i="6"/>
  <c r="I7" i="6"/>
  <c r="H7" i="6"/>
  <c r="H9" i="6" s="1"/>
  <c r="G7" i="6"/>
  <c r="G9" i="6" s="1"/>
  <c r="F7" i="6"/>
  <c r="F9" i="6" s="1"/>
  <c r="E7" i="6"/>
  <c r="D7" i="6"/>
  <c r="D9" i="6" s="1"/>
  <c r="C7" i="6"/>
  <c r="C9" i="6" s="1"/>
  <c r="L66" i="5"/>
  <c r="O66" i="5" s="1"/>
  <c r="BL64" i="5"/>
  <c r="Z64" i="5"/>
  <c r="BY63" i="5"/>
  <c r="CA61" i="5"/>
  <c r="BZ61" i="5"/>
  <c r="BY61" i="5"/>
  <c r="BX61" i="5"/>
  <c r="BW61" i="5"/>
  <c r="BV61" i="5"/>
  <c r="BU61" i="5"/>
  <c r="BT61" i="5"/>
  <c r="BS61" i="5"/>
  <c r="BR61" i="5"/>
  <c r="BQ61" i="5"/>
  <c r="BP61" i="5"/>
  <c r="BO61" i="5"/>
  <c r="BN61" i="5"/>
  <c r="BM61" i="5"/>
  <c r="BL61" i="5"/>
  <c r="BK61" i="5"/>
  <c r="BJ61" i="5"/>
  <c r="BI61" i="5"/>
  <c r="BH61" i="5"/>
  <c r="BG61" i="5"/>
  <c r="BF61" i="5"/>
  <c r="BE61" i="5"/>
  <c r="BD61" i="5"/>
  <c r="BC61" i="5"/>
  <c r="BB61" i="5"/>
  <c r="BA61" i="5"/>
  <c r="AZ61" i="5"/>
  <c r="AY61" i="5"/>
  <c r="AX61" i="5"/>
  <c r="AW61" i="5"/>
  <c r="AV61" i="5"/>
  <c r="AU61" i="5"/>
  <c r="AT61" i="5"/>
  <c r="AS61" i="5"/>
  <c r="AO61" i="5"/>
  <c r="AM61" i="5"/>
  <c r="AK61" i="5"/>
  <c r="AJ61" i="5"/>
  <c r="AI61" i="5"/>
  <c r="AH61" i="5"/>
  <c r="AG61" i="5"/>
  <c r="AF61" i="5"/>
  <c r="AE61" i="5"/>
  <c r="AD61" i="5"/>
  <c r="AC61" i="5"/>
  <c r="AB61" i="5"/>
  <c r="AA61" i="5"/>
  <c r="Z61" i="5"/>
  <c r="Y61" i="5"/>
  <c r="X61" i="5"/>
  <c r="W61" i="5"/>
  <c r="V61" i="5"/>
  <c r="U61" i="5"/>
  <c r="T61" i="5"/>
  <c r="S61" i="5"/>
  <c r="R61" i="5"/>
  <c r="Q61" i="5"/>
  <c r="P61" i="5"/>
  <c r="O61" i="5"/>
  <c r="N61" i="5"/>
  <c r="M61" i="5"/>
  <c r="L61" i="5"/>
  <c r="K61" i="5"/>
  <c r="J61" i="5"/>
  <c r="I61" i="5"/>
  <c r="H61" i="5"/>
  <c r="G61" i="5"/>
  <c r="F61" i="5"/>
  <c r="E61" i="5"/>
  <c r="D61" i="5"/>
  <c r="C61" i="5"/>
  <c r="CF58" i="5"/>
  <c r="CE58" i="5"/>
  <c r="CD58" i="5"/>
  <c r="CC58" i="5"/>
  <c r="CB58" i="5"/>
  <c r="AP58" i="5"/>
  <c r="AO58" i="5"/>
  <c r="AN58" i="5"/>
  <c r="AM58" i="5"/>
  <c r="AL58" i="5"/>
  <c r="CF57" i="5"/>
  <c r="CE57" i="5"/>
  <c r="CD57" i="5"/>
  <c r="CC57" i="5"/>
  <c r="CB57" i="5"/>
  <c r="AP57" i="5"/>
  <c r="AO57" i="5"/>
  <c r="AN57" i="5"/>
  <c r="AM57" i="5"/>
  <c r="AL57" i="5"/>
  <c r="CF56" i="5"/>
  <c r="CE56" i="5"/>
  <c r="CD56" i="5"/>
  <c r="CC56" i="5"/>
  <c r="CB56" i="5"/>
  <c r="AP56" i="5"/>
  <c r="AO56" i="5"/>
  <c r="AN56" i="5"/>
  <c r="AM56" i="5"/>
  <c r="AL56" i="5"/>
  <c r="CF55" i="5"/>
  <c r="CE55" i="5"/>
  <c r="CD55" i="5"/>
  <c r="CC55" i="5"/>
  <c r="CB55" i="5"/>
  <c r="AP55" i="5"/>
  <c r="AO55" i="5"/>
  <c r="AN55" i="5"/>
  <c r="AM55" i="5"/>
  <c r="AL55" i="5"/>
  <c r="CF54" i="5"/>
  <c r="CE54" i="5"/>
  <c r="CD54" i="5"/>
  <c r="CC54" i="5"/>
  <c r="CB54" i="5"/>
  <c r="AP54" i="5"/>
  <c r="AO54" i="5"/>
  <c r="AN54" i="5"/>
  <c r="AM54" i="5"/>
  <c r="AL54" i="5"/>
  <c r="CF53" i="5"/>
  <c r="CE53" i="5"/>
  <c r="CD53" i="5"/>
  <c r="CC53" i="5"/>
  <c r="CB53" i="5"/>
  <c r="AP53" i="5"/>
  <c r="AO53" i="5"/>
  <c r="AN53" i="5"/>
  <c r="AM53" i="5"/>
  <c r="AL53" i="5"/>
  <c r="CF52" i="5"/>
  <c r="CE52" i="5"/>
  <c r="CD52" i="5"/>
  <c r="CC52" i="5"/>
  <c r="CB52" i="5"/>
  <c r="AP52" i="5"/>
  <c r="AO52" i="5"/>
  <c r="AN52" i="5"/>
  <c r="AM52" i="5"/>
  <c r="AL52" i="5"/>
  <c r="CF51" i="5"/>
  <c r="CE51" i="5"/>
  <c r="CD51" i="5"/>
  <c r="CC51" i="5"/>
  <c r="CB51" i="5"/>
  <c r="AP51" i="5"/>
  <c r="AO51" i="5"/>
  <c r="AN51" i="5"/>
  <c r="AM51" i="5"/>
  <c r="AL51" i="5"/>
  <c r="CF50" i="5"/>
  <c r="CE50" i="5"/>
  <c r="CD50" i="5"/>
  <c r="CC50" i="5"/>
  <c r="CB50" i="5"/>
  <c r="AP50" i="5"/>
  <c r="AO50" i="5"/>
  <c r="AN50" i="5"/>
  <c r="AM50" i="5"/>
  <c r="AL50" i="5"/>
  <c r="CF49" i="5"/>
  <c r="CE49" i="5"/>
  <c r="CD49" i="5"/>
  <c r="CC49" i="5"/>
  <c r="CB49" i="5"/>
  <c r="AP49" i="5"/>
  <c r="AO49" i="5"/>
  <c r="AN49" i="5"/>
  <c r="AM49" i="5"/>
  <c r="AL49" i="5"/>
  <c r="CF48" i="5"/>
  <c r="CE48" i="5"/>
  <c r="CD48" i="5"/>
  <c r="CC48" i="5"/>
  <c r="CB48" i="5"/>
  <c r="AP48" i="5"/>
  <c r="AO48" i="5"/>
  <c r="AN48" i="5"/>
  <c r="AM48" i="5"/>
  <c r="AL48" i="5"/>
  <c r="CF47" i="5"/>
  <c r="CE47" i="5"/>
  <c r="CD47" i="5"/>
  <c r="CC47" i="5"/>
  <c r="CB47" i="5"/>
  <c r="AP47" i="5"/>
  <c r="AO47" i="5"/>
  <c r="AN47" i="5"/>
  <c r="AM47" i="5"/>
  <c r="AL47" i="5"/>
  <c r="CF46" i="5"/>
  <c r="CE46" i="5"/>
  <c r="CD46" i="5"/>
  <c r="CC46" i="5"/>
  <c r="CB46" i="5"/>
  <c r="AP46" i="5"/>
  <c r="AO46" i="5"/>
  <c r="AN46" i="5"/>
  <c r="AM46" i="5"/>
  <c r="AL46" i="5"/>
  <c r="CF45" i="5"/>
  <c r="CE45" i="5"/>
  <c r="CD45" i="5"/>
  <c r="CC45" i="5"/>
  <c r="CB45" i="5"/>
  <c r="AP45" i="5"/>
  <c r="AO45" i="5"/>
  <c r="AN45" i="5"/>
  <c r="AM45" i="5"/>
  <c r="AL45" i="5"/>
  <c r="CF44" i="5"/>
  <c r="CE44" i="5"/>
  <c r="CD44" i="5"/>
  <c r="CC44" i="5"/>
  <c r="CB44" i="5"/>
  <c r="AP44" i="5"/>
  <c r="AO44" i="5"/>
  <c r="AN44" i="5"/>
  <c r="AM44" i="5"/>
  <c r="AL44" i="5"/>
  <c r="CF43" i="5"/>
  <c r="CE43" i="5"/>
  <c r="CD43" i="5"/>
  <c r="CC43" i="5"/>
  <c r="CB43" i="5"/>
  <c r="AP43" i="5"/>
  <c r="AO43" i="5"/>
  <c r="AN43" i="5"/>
  <c r="AM43" i="5"/>
  <c r="AL43" i="5"/>
  <c r="CF42" i="5"/>
  <c r="CE42" i="5"/>
  <c r="CD42" i="5"/>
  <c r="CC42" i="5"/>
  <c r="CB42" i="5"/>
  <c r="AP42" i="5"/>
  <c r="AO42" i="5"/>
  <c r="AN42" i="5"/>
  <c r="AM42" i="5"/>
  <c r="AL42" i="5"/>
  <c r="CF41" i="5"/>
  <c r="CE41" i="5"/>
  <c r="CD41" i="5"/>
  <c r="CC41" i="5"/>
  <c r="CB41" i="5"/>
  <c r="AP41" i="5"/>
  <c r="AO41" i="5"/>
  <c r="AN41" i="5"/>
  <c r="AM41" i="5"/>
  <c r="AL41" i="5"/>
  <c r="CF40" i="5"/>
  <c r="CE40" i="5"/>
  <c r="CD40" i="5"/>
  <c r="CC40" i="5"/>
  <c r="CB40" i="5"/>
  <c r="AP40" i="5"/>
  <c r="AO40" i="5"/>
  <c r="AN40" i="5"/>
  <c r="AM40" i="5"/>
  <c r="AL40" i="5"/>
  <c r="CF39" i="5"/>
  <c r="CE39" i="5"/>
  <c r="CD39" i="5"/>
  <c r="CC39" i="5"/>
  <c r="CB39" i="5"/>
  <c r="AP39" i="5"/>
  <c r="AO39" i="5"/>
  <c r="AN39" i="5"/>
  <c r="AM39" i="5"/>
  <c r="AL39" i="5"/>
  <c r="CF38" i="5"/>
  <c r="CE38" i="5"/>
  <c r="CD38" i="5"/>
  <c r="CC38" i="5"/>
  <c r="CB38" i="5"/>
  <c r="AP38" i="5"/>
  <c r="AO38" i="5"/>
  <c r="AN38" i="5"/>
  <c r="AM38" i="5"/>
  <c r="AL38" i="5"/>
  <c r="CF37" i="5"/>
  <c r="CE37" i="5"/>
  <c r="CD37" i="5"/>
  <c r="CC37" i="5"/>
  <c r="CB37" i="5"/>
  <c r="AP37" i="5"/>
  <c r="AO37" i="5"/>
  <c r="AN37" i="5"/>
  <c r="AM37" i="5"/>
  <c r="AL37" i="5"/>
  <c r="CF36" i="5"/>
  <c r="CE36" i="5"/>
  <c r="CD36" i="5"/>
  <c r="CC36" i="5"/>
  <c r="CB36" i="5"/>
  <c r="AP36" i="5"/>
  <c r="AO36" i="5"/>
  <c r="AN36" i="5"/>
  <c r="AM36" i="5"/>
  <c r="AL36" i="5"/>
  <c r="CF35" i="5"/>
  <c r="CE35" i="5"/>
  <c r="CD35" i="5"/>
  <c r="CC35" i="5"/>
  <c r="CB35" i="5"/>
  <c r="AP35" i="5"/>
  <c r="AO35" i="5"/>
  <c r="AN35" i="5"/>
  <c r="AM35" i="5"/>
  <c r="AL35" i="5"/>
  <c r="CF34" i="5"/>
  <c r="CE34" i="5"/>
  <c r="CD34" i="5"/>
  <c r="CC34" i="5"/>
  <c r="CB34" i="5"/>
  <c r="AP34" i="5"/>
  <c r="AO34" i="5"/>
  <c r="AN34" i="5"/>
  <c r="AM34" i="5"/>
  <c r="AL34" i="5"/>
  <c r="CF33" i="5"/>
  <c r="CE33" i="5"/>
  <c r="CD33" i="5"/>
  <c r="CC33" i="5"/>
  <c r="CB33" i="5"/>
  <c r="AP33" i="5"/>
  <c r="AO33" i="5"/>
  <c r="AN33" i="5"/>
  <c r="AM33" i="5"/>
  <c r="AL33" i="5"/>
  <c r="CF32" i="5"/>
  <c r="CE32" i="5"/>
  <c r="CD32" i="5"/>
  <c r="CC32" i="5"/>
  <c r="CB32" i="5"/>
  <c r="AP32" i="5"/>
  <c r="AO32" i="5"/>
  <c r="AN32" i="5"/>
  <c r="AM32" i="5"/>
  <c r="AL32" i="5"/>
  <c r="CF31" i="5"/>
  <c r="CE31" i="5"/>
  <c r="CD31" i="5"/>
  <c r="CC31" i="5"/>
  <c r="CB31" i="5"/>
  <c r="AP31" i="5"/>
  <c r="AO31" i="5"/>
  <c r="AN31" i="5"/>
  <c r="AM31" i="5"/>
  <c r="AL31" i="5"/>
  <c r="CF30" i="5"/>
  <c r="CE30" i="5"/>
  <c r="CD30" i="5"/>
  <c r="CC30" i="5"/>
  <c r="CB30" i="5"/>
  <c r="AP30" i="5"/>
  <c r="AO30" i="5"/>
  <c r="AN30" i="5"/>
  <c r="AM30" i="5"/>
  <c r="AL30" i="5"/>
  <c r="CF29" i="5"/>
  <c r="CE29" i="5"/>
  <c r="CD29" i="5"/>
  <c r="CC29" i="5"/>
  <c r="CB29" i="5"/>
  <c r="AP29" i="5"/>
  <c r="AO29" i="5"/>
  <c r="AN29" i="5"/>
  <c r="AM29" i="5"/>
  <c r="AL29" i="5"/>
  <c r="CF28" i="5"/>
  <c r="CE28" i="5"/>
  <c r="CD28" i="5"/>
  <c r="CC28" i="5"/>
  <c r="CB28" i="5"/>
  <c r="AP28" i="5"/>
  <c r="AO28" i="5"/>
  <c r="AN28" i="5"/>
  <c r="AM28" i="5"/>
  <c r="AL28" i="5"/>
  <c r="CF27" i="5"/>
  <c r="CE27" i="5"/>
  <c r="CD27" i="5"/>
  <c r="CC27" i="5"/>
  <c r="CB27" i="5"/>
  <c r="AP27" i="5"/>
  <c r="AO27" i="5"/>
  <c r="AN27" i="5"/>
  <c r="AM27" i="5"/>
  <c r="AL27" i="5"/>
  <c r="CF26" i="5"/>
  <c r="CE26" i="5"/>
  <c r="CD26" i="5"/>
  <c r="CC26" i="5"/>
  <c r="CB26" i="5"/>
  <c r="AP26" i="5"/>
  <c r="AO26" i="5"/>
  <c r="AN26" i="5"/>
  <c r="AM26" i="5"/>
  <c r="AL26" i="5"/>
  <c r="CF25" i="5"/>
  <c r="CE25" i="5"/>
  <c r="CD25" i="5"/>
  <c r="CC25" i="5"/>
  <c r="CB25" i="5"/>
  <c r="AP25" i="5"/>
  <c r="AO25" i="5"/>
  <c r="AN25" i="5"/>
  <c r="AM25" i="5"/>
  <c r="AL25" i="5"/>
  <c r="CF24" i="5"/>
  <c r="CE24" i="5"/>
  <c r="CD24" i="5"/>
  <c r="CC24" i="5"/>
  <c r="CB24" i="5"/>
  <c r="AP24" i="5"/>
  <c r="AO24" i="5"/>
  <c r="AN24" i="5"/>
  <c r="AM24" i="5"/>
  <c r="AL24" i="5"/>
  <c r="CF23" i="5"/>
  <c r="CE23" i="5"/>
  <c r="CD23" i="5"/>
  <c r="CC23" i="5"/>
  <c r="CB23" i="5"/>
  <c r="AP23" i="5"/>
  <c r="AO23" i="5"/>
  <c r="AN23" i="5"/>
  <c r="AM23" i="5"/>
  <c r="AL23" i="5"/>
  <c r="CF22" i="5"/>
  <c r="CE22" i="5"/>
  <c r="CD22" i="5"/>
  <c r="CC22" i="5"/>
  <c r="CB22" i="5"/>
  <c r="AP22" i="5"/>
  <c r="AO22" i="5"/>
  <c r="AN22" i="5"/>
  <c r="AM22" i="5"/>
  <c r="AL22" i="5"/>
  <c r="CF21" i="5"/>
  <c r="CE21" i="5"/>
  <c r="CD21" i="5"/>
  <c r="CC21" i="5"/>
  <c r="CB21" i="5"/>
  <c r="AP21" i="5"/>
  <c r="AO21" i="5"/>
  <c r="AN21" i="5"/>
  <c r="AM21" i="5"/>
  <c r="AL21" i="5"/>
  <c r="CF20" i="5"/>
  <c r="CE20" i="5"/>
  <c r="CD20" i="5"/>
  <c r="CC20" i="5"/>
  <c r="CB20" i="5"/>
  <c r="AP20" i="5"/>
  <c r="AO20" i="5"/>
  <c r="AN20" i="5"/>
  <c r="AM20" i="5"/>
  <c r="AL20" i="5"/>
  <c r="CF19" i="5"/>
  <c r="CE19" i="5"/>
  <c r="CD19" i="5"/>
  <c r="CC19" i="5"/>
  <c r="CB19" i="5"/>
  <c r="AP19" i="5"/>
  <c r="AO19" i="5"/>
  <c r="AN19" i="5"/>
  <c r="AM19" i="5"/>
  <c r="AL19" i="5"/>
  <c r="CF18" i="5"/>
  <c r="CE18" i="5"/>
  <c r="CD18" i="5"/>
  <c r="CC18" i="5"/>
  <c r="CB18" i="5"/>
  <c r="AP18" i="5"/>
  <c r="AO18" i="5"/>
  <c r="AN18" i="5"/>
  <c r="AM18" i="5"/>
  <c r="AL18" i="5"/>
  <c r="CF17" i="5"/>
  <c r="CE17" i="5"/>
  <c r="CD17" i="5"/>
  <c r="CC17" i="5"/>
  <c r="CB17" i="5"/>
  <c r="AP17" i="5"/>
  <c r="AO17" i="5"/>
  <c r="AN17" i="5"/>
  <c r="AM17" i="5"/>
  <c r="AL17" i="5"/>
  <c r="CF16" i="5"/>
  <c r="CE16" i="5"/>
  <c r="CD16" i="5"/>
  <c r="CC16" i="5"/>
  <c r="CB16" i="5"/>
  <c r="AP16" i="5"/>
  <c r="AO16" i="5"/>
  <c r="AN16" i="5"/>
  <c r="AM16" i="5"/>
  <c r="AL16" i="5"/>
  <c r="CF15" i="5"/>
  <c r="CE15" i="5"/>
  <c r="CD15" i="5"/>
  <c r="CC15" i="5"/>
  <c r="CB15" i="5"/>
  <c r="AP15" i="5"/>
  <c r="AO15" i="5"/>
  <c r="AN15" i="5"/>
  <c r="AM15" i="5"/>
  <c r="AL15" i="5"/>
  <c r="CF14" i="5"/>
  <c r="CE14" i="5"/>
  <c r="CD14" i="5"/>
  <c r="CC14" i="5"/>
  <c r="CB14" i="5"/>
  <c r="AP14" i="5"/>
  <c r="AO14" i="5"/>
  <c r="AN14" i="5"/>
  <c r="AM14" i="5"/>
  <c r="AL14" i="5"/>
  <c r="CF13" i="5"/>
  <c r="CE13" i="5"/>
  <c r="CD13" i="5"/>
  <c r="CC13" i="5"/>
  <c r="CB13" i="5"/>
  <c r="AP13" i="5"/>
  <c r="AO13" i="5"/>
  <c r="AN13" i="5"/>
  <c r="AM13" i="5"/>
  <c r="AL13" i="5"/>
  <c r="CF12" i="5"/>
  <c r="CE12" i="5"/>
  <c r="CD12" i="5"/>
  <c r="CC12" i="5"/>
  <c r="CB12" i="5"/>
  <c r="AP12" i="5"/>
  <c r="AO12" i="5"/>
  <c r="AN12" i="5"/>
  <c r="AM12" i="5"/>
  <c r="AL12" i="5"/>
  <c r="CF11" i="5"/>
  <c r="CE11" i="5"/>
  <c r="CD11" i="5"/>
  <c r="CC11" i="5"/>
  <c r="CB11" i="5"/>
  <c r="AP11" i="5"/>
  <c r="AO11" i="5"/>
  <c r="AN11" i="5"/>
  <c r="AM11" i="5"/>
  <c r="AL11" i="5"/>
  <c r="CF10" i="5"/>
  <c r="CE10" i="5"/>
  <c r="CD10" i="5"/>
  <c r="CC10" i="5"/>
  <c r="CB10" i="5"/>
  <c r="AP10" i="5"/>
  <c r="AO10" i="5"/>
  <c r="AN10" i="5"/>
  <c r="AM10" i="5"/>
  <c r="AL10" i="5"/>
  <c r="CF9" i="5"/>
  <c r="CE9" i="5"/>
  <c r="CD9" i="5"/>
  <c r="CC9" i="5"/>
  <c r="CB9" i="5"/>
  <c r="AP9" i="5"/>
  <c r="AO9" i="5"/>
  <c r="AN9" i="5"/>
  <c r="AM9" i="5"/>
  <c r="AL9" i="5"/>
  <c r="CF8" i="5"/>
  <c r="CE8" i="5"/>
  <c r="CD8" i="5"/>
  <c r="CC8" i="5"/>
  <c r="CB8" i="5"/>
  <c r="AP8" i="5"/>
  <c r="AO8" i="5"/>
  <c r="AN8" i="5"/>
  <c r="AM8" i="5"/>
  <c r="AL8" i="5"/>
  <c r="CF7" i="5"/>
  <c r="CE7" i="5"/>
  <c r="CD7" i="5"/>
  <c r="CC7" i="5"/>
  <c r="CB7" i="5"/>
  <c r="AP7" i="5"/>
  <c r="AO7" i="5"/>
  <c r="AN7" i="5"/>
  <c r="AM7" i="5"/>
  <c r="AL7" i="5"/>
  <c r="CF6" i="5"/>
  <c r="CE6" i="5"/>
  <c r="CD6" i="5"/>
  <c r="CC6" i="5"/>
  <c r="CB6" i="5"/>
  <c r="AP6" i="5"/>
  <c r="AO6" i="5"/>
  <c r="AN6" i="5"/>
  <c r="AM6" i="5"/>
  <c r="AL6" i="5"/>
  <c r="CF5" i="5"/>
  <c r="CE5" i="5"/>
  <c r="CD5" i="5"/>
  <c r="CC5" i="5"/>
  <c r="CB5" i="5"/>
  <c r="AP5" i="5"/>
  <c r="AO5" i="5"/>
  <c r="AN5" i="5"/>
  <c r="AM5" i="5"/>
  <c r="AL5" i="5"/>
  <c r="CF4" i="5"/>
  <c r="CE4" i="5"/>
  <c r="CD4" i="5"/>
  <c r="CC4" i="5"/>
  <c r="CB4" i="5"/>
  <c r="AP4" i="5"/>
  <c r="AO4" i="5"/>
  <c r="AN4" i="5"/>
  <c r="AM4" i="5"/>
  <c r="AL4" i="5"/>
  <c r="CF3" i="5"/>
  <c r="CE3" i="5"/>
  <c r="CD3" i="5"/>
  <c r="CC3" i="5"/>
  <c r="CB3" i="5"/>
  <c r="AP3" i="5"/>
  <c r="AO3" i="5"/>
  <c r="AN3" i="5"/>
  <c r="AM3" i="5"/>
  <c r="AL3" i="5"/>
  <c r="CF2" i="5"/>
  <c r="CF61" i="5" s="1"/>
  <c r="CE2" i="5"/>
  <c r="CE61" i="5" s="1"/>
  <c r="CD2" i="5"/>
  <c r="CD61" i="5" s="1"/>
  <c r="CC2" i="5"/>
  <c r="CC61" i="5" s="1"/>
  <c r="CB2" i="5"/>
  <c r="CB61" i="5" s="1"/>
  <c r="AP2" i="5"/>
  <c r="AP61" i="5" s="1"/>
  <c r="AO2" i="5"/>
  <c r="AN2" i="5"/>
  <c r="AM2" i="5"/>
  <c r="AL2" i="5"/>
  <c r="AL61" i="5" s="1"/>
  <c r="AK61" i="3"/>
  <c r="AJ61" i="3"/>
  <c r="AI61" i="3"/>
  <c r="AH61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C61" i="3"/>
  <c r="AP58" i="3"/>
  <c r="AO58" i="3"/>
  <c r="AN58" i="3"/>
  <c r="AM58" i="3"/>
  <c r="AL58" i="3"/>
  <c r="AP57" i="3"/>
  <c r="AO57" i="3"/>
  <c r="AN57" i="3"/>
  <c r="AM57" i="3"/>
  <c r="AL57" i="3"/>
  <c r="AP56" i="3"/>
  <c r="AO56" i="3"/>
  <c r="AN56" i="3"/>
  <c r="AM56" i="3"/>
  <c r="AL56" i="3"/>
  <c r="AP55" i="3"/>
  <c r="AO55" i="3"/>
  <c r="AN55" i="3"/>
  <c r="AM55" i="3"/>
  <c r="AL55" i="3"/>
  <c r="AP54" i="3"/>
  <c r="AO54" i="3"/>
  <c r="AN54" i="3"/>
  <c r="AM54" i="3"/>
  <c r="AL54" i="3"/>
  <c r="AP53" i="3"/>
  <c r="AO53" i="3"/>
  <c r="AN53" i="3"/>
  <c r="AM53" i="3"/>
  <c r="AL53" i="3"/>
  <c r="AP52" i="3"/>
  <c r="AO52" i="3"/>
  <c r="AN52" i="3"/>
  <c r="AM52" i="3"/>
  <c r="AL52" i="3"/>
  <c r="AP51" i="3"/>
  <c r="AO51" i="3"/>
  <c r="AN51" i="3"/>
  <c r="AM51" i="3"/>
  <c r="AL51" i="3"/>
  <c r="AP50" i="3"/>
  <c r="AO50" i="3"/>
  <c r="AN50" i="3"/>
  <c r="AM50" i="3"/>
  <c r="AL50" i="3"/>
  <c r="AP49" i="3"/>
  <c r="AO49" i="3"/>
  <c r="AN49" i="3"/>
  <c r="AM49" i="3"/>
  <c r="AL49" i="3"/>
  <c r="AP48" i="3"/>
  <c r="AO48" i="3"/>
  <c r="AN48" i="3"/>
  <c r="AM48" i="3"/>
  <c r="AL48" i="3"/>
  <c r="AP47" i="3"/>
  <c r="AO47" i="3"/>
  <c r="AN47" i="3"/>
  <c r="AM47" i="3"/>
  <c r="AL47" i="3"/>
  <c r="AP46" i="3"/>
  <c r="AO46" i="3"/>
  <c r="AN46" i="3"/>
  <c r="AM46" i="3"/>
  <c r="AL46" i="3"/>
  <c r="AP45" i="3"/>
  <c r="AO45" i="3"/>
  <c r="AN45" i="3"/>
  <c r="AM45" i="3"/>
  <c r="AL45" i="3"/>
  <c r="AP44" i="3"/>
  <c r="AO44" i="3"/>
  <c r="AN44" i="3"/>
  <c r="AM44" i="3"/>
  <c r="AL44" i="3"/>
  <c r="AP43" i="3"/>
  <c r="AO43" i="3"/>
  <c r="AN43" i="3"/>
  <c r="AM43" i="3"/>
  <c r="AL43" i="3"/>
  <c r="AP42" i="3"/>
  <c r="AO42" i="3"/>
  <c r="AN42" i="3"/>
  <c r="AM42" i="3"/>
  <c r="AL42" i="3"/>
  <c r="AP41" i="3"/>
  <c r="AO41" i="3"/>
  <c r="AN41" i="3"/>
  <c r="AM41" i="3"/>
  <c r="AL41" i="3"/>
  <c r="AP40" i="3"/>
  <c r="AO40" i="3"/>
  <c r="AN40" i="3"/>
  <c r="AM40" i="3"/>
  <c r="AL40" i="3"/>
  <c r="AP39" i="3"/>
  <c r="AO39" i="3"/>
  <c r="AN39" i="3"/>
  <c r="AM39" i="3"/>
  <c r="AL39" i="3"/>
  <c r="AP38" i="3"/>
  <c r="AO38" i="3"/>
  <c r="AN38" i="3"/>
  <c r="AM38" i="3"/>
  <c r="AL38" i="3"/>
  <c r="AP37" i="3"/>
  <c r="AO37" i="3"/>
  <c r="AN37" i="3"/>
  <c r="AM37" i="3"/>
  <c r="AL37" i="3"/>
  <c r="AP36" i="3"/>
  <c r="AO36" i="3"/>
  <c r="AN36" i="3"/>
  <c r="AM36" i="3"/>
  <c r="AL36" i="3"/>
  <c r="AP35" i="3"/>
  <c r="AO35" i="3"/>
  <c r="AN35" i="3"/>
  <c r="AM35" i="3"/>
  <c r="AL35" i="3"/>
  <c r="AP34" i="3"/>
  <c r="AO34" i="3"/>
  <c r="AN34" i="3"/>
  <c r="AM34" i="3"/>
  <c r="AL34" i="3"/>
  <c r="AP33" i="3"/>
  <c r="AO33" i="3"/>
  <c r="AN33" i="3"/>
  <c r="AM33" i="3"/>
  <c r="AL33" i="3"/>
  <c r="AP32" i="3"/>
  <c r="AO32" i="3"/>
  <c r="AN32" i="3"/>
  <c r="AM32" i="3"/>
  <c r="AL32" i="3"/>
  <c r="AP31" i="3"/>
  <c r="AO31" i="3"/>
  <c r="AN31" i="3"/>
  <c r="AM31" i="3"/>
  <c r="AL31" i="3"/>
  <c r="AP30" i="3"/>
  <c r="AO30" i="3"/>
  <c r="AN30" i="3"/>
  <c r="AM30" i="3"/>
  <c r="AL30" i="3"/>
  <c r="AP29" i="3"/>
  <c r="AO29" i="3"/>
  <c r="AN29" i="3"/>
  <c r="AM29" i="3"/>
  <c r="AL29" i="3"/>
  <c r="AP28" i="3"/>
  <c r="AO28" i="3"/>
  <c r="AN28" i="3"/>
  <c r="AM28" i="3"/>
  <c r="AL28" i="3"/>
  <c r="AP27" i="3"/>
  <c r="AO27" i="3"/>
  <c r="AN27" i="3"/>
  <c r="AM27" i="3"/>
  <c r="AL27" i="3"/>
  <c r="AP26" i="3"/>
  <c r="AO26" i="3"/>
  <c r="AN26" i="3"/>
  <c r="AM26" i="3"/>
  <c r="AL26" i="3"/>
  <c r="AP25" i="3"/>
  <c r="AO25" i="3"/>
  <c r="AN25" i="3"/>
  <c r="AM25" i="3"/>
  <c r="AL25" i="3"/>
  <c r="AP24" i="3"/>
  <c r="AO24" i="3"/>
  <c r="AN24" i="3"/>
  <c r="AM24" i="3"/>
  <c r="AL24" i="3"/>
  <c r="AP23" i="3"/>
  <c r="AO23" i="3"/>
  <c r="AN23" i="3"/>
  <c r="AM23" i="3"/>
  <c r="AL23" i="3"/>
  <c r="AP22" i="3"/>
  <c r="AO22" i="3"/>
  <c r="AN22" i="3"/>
  <c r="AM22" i="3"/>
  <c r="AL22" i="3"/>
  <c r="AP21" i="3"/>
  <c r="AO21" i="3"/>
  <c r="AN21" i="3"/>
  <c r="AM21" i="3"/>
  <c r="AL21" i="3"/>
  <c r="AP20" i="3"/>
  <c r="AO20" i="3"/>
  <c r="AN20" i="3"/>
  <c r="AM20" i="3"/>
  <c r="AL20" i="3"/>
  <c r="AP19" i="3"/>
  <c r="AO19" i="3"/>
  <c r="AN19" i="3"/>
  <c r="AM19" i="3"/>
  <c r="AL19" i="3"/>
  <c r="AP18" i="3"/>
  <c r="AO18" i="3"/>
  <c r="AN18" i="3"/>
  <c r="AM18" i="3"/>
  <c r="AL18" i="3"/>
  <c r="AP17" i="3"/>
  <c r="AO17" i="3"/>
  <c r="AN17" i="3"/>
  <c r="AM17" i="3"/>
  <c r="AL17" i="3"/>
  <c r="AP16" i="3"/>
  <c r="AO16" i="3"/>
  <c r="AN16" i="3"/>
  <c r="AM16" i="3"/>
  <c r="AL16" i="3"/>
  <c r="AP15" i="3"/>
  <c r="AO15" i="3"/>
  <c r="AN15" i="3"/>
  <c r="AM15" i="3"/>
  <c r="AL15" i="3"/>
  <c r="AP14" i="3"/>
  <c r="AO14" i="3"/>
  <c r="AN14" i="3"/>
  <c r="AM14" i="3"/>
  <c r="AL14" i="3"/>
  <c r="AP13" i="3"/>
  <c r="AO13" i="3"/>
  <c r="AN13" i="3"/>
  <c r="AM13" i="3"/>
  <c r="AL13" i="3"/>
  <c r="AP12" i="3"/>
  <c r="AO12" i="3"/>
  <c r="AN12" i="3"/>
  <c r="AM12" i="3"/>
  <c r="AL12" i="3"/>
  <c r="AP11" i="3"/>
  <c r="AO11" i="3"/>
  <c r="AN11" i="3"/>
  <c r="AM11" i="3"/>
  <c r="AL11" i="3"/>
  <c r="AP10" i="3"/>
  <c r="AO10" i="3"/>
  <c r="AN10" i="3"/>
  <c r="AM10" i="3"/>
  <c r="AL10" i="3"/>
  <c r="AP9" i="3"/>
  <c r="AO9" i="3"/>
  <c r="AN9" i="3"/>
  <c r="AM9" i="3"/>
  <c r="AL9" i="3"/>
  <c r="AP8" i="3"/>
  <c r="AO8" i="3"/>
  <c r="AN8" i="3"/>
  <c r="AM8" i="3"/>
  <c r="AL8" i="3"/>
  <c r="AP7" i="3"/>
  <c r="AO7" i="3"/>
  <c r="AN7" i="3"/>
  <c r="AM7" i="3"/>
  <c r="AL7" i="3"/>
  <c r="AP6" i="3"/>
  <c r="AO6" i="3"/>
  <c r="AN6" i="3"/>
  <c r="AM6" i="3"/>
  <c r="AL6" i="3"/>
  <c r="AP5" i="3"/>
  <c r="AO5" i="3"/>
  <c r="AN5" i="3"/>
  <c r="AM5" i="3"/>
  <c r="AL5" i="3"/>
  <c r="AP4" i="3"/>
  <c r="AO4" i="3"/>
  <c r="AN4" i="3"/>
  <c r="AM4" i="3"/>
  <c r="AM61" i="3" s="1"/>
  <c r="AL4" i="3"/>
  <c r="AP3" i="3"/>
  <c r="AO3" i="3"/>
  <c r="AN3" i="3"/>
  <c r="AM3" i="3"/>
  <c r="AL3" i="3"/>
  <c r="AP2" i="3"/>
  <c r="AO2" i="3"/>
  <c r="AO61" i="3" s="1"/>
  <c r="AN2" i="3"/>
  <c r="AN61" i="3" s="1"/>
  <c r="AM2" i="3"/>
  <c r="AL2" i="3"/>
  <c r="AN61" i="2"/>
  <c r="AK61" i="2"/>
  <c r="AJ61" i="2"/>
  <c r="AI61" i="2"/>
  <c r="AH61" i="2"/>
  <c r="AG61" i="2"/>
  <c r="AF61" i="2"/>
  <c r="AE61" i="2"/>
  <c r="AD61" i="2"/>
  <c r="AC61" i="2"/>
  <c r="AB61" i="2"/>
  <c r="AA61" i="2"/>
  <c r="Z61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AP58" i="2"/>
  <c r="AO58" i="2"/>
  <c r="AN58" i="2"/>
  <c r="AM58" i="2"/>
  <c r="AL58" i="2"/>
  <c r="AP57" i="2"/>
  <c r="AO57" i="2"/>
  <c r="AN57" i="2"/>
  <c r="AM57" i="2"/>
  <c r="AL57" i="2"/>
  <c r="AP56" i="2"/>
  <c r="AO56" i="2"/>
  <c r="AN56" i="2"/>
  <c r="AM56" i="2"/>
  <c r="AL56" i="2"/>
  <c r="AP55" i="2"/>
  <c r="AO55" i="2"/>
  <c r="AN55" i="2"/>
  <c r="AM55" i="2"/>
  <c r="AL55" i="2"/>
  <c r="AP54" i="2"/>
  <c r="AO54" i="2"/>
  <c r="AN54" i="2"/>
  <c r="AM54" i="2"/>
  <c r="AL54" i="2"/>
  <c r="AP53" i="2"/>
  <c r="AO53" i="2"/>
  <c r="AN53" i="2"/>
  <c r="AM53" i="2"/>
  <c r="AL53" i="2"/>
  <c r="AP52" i="2"/>
  <c r="AO52" i="2"/>
  <c r="AN52" i="2"/>
  <c r="AM52" i="2"/>
  <c r="AL52" i="2"/>
  <c r="AP51" i="2"/>
  <c r="AO51" i="2"/>
  <c r="AN51" i="2"/>
  <c r="AM51" i="2"/>
  <c r="AL51" i="2"/>
  <c r="AP50" i="2"/>
  <c r="AO50" i="2"/>
  <c r="AN50" i="2"/>
  <c r="AM50" i="2"/>
  <c r="AL50" i="2"/>
  <c r="AP49" i="2"/>
  <c r="AO49" i="2"/>
  <c r="AN49" i="2"/>
  <c r="AM49" i="2"/>
  <c r="AL49" i="2"/>
  <c r="AP48" i="2"/>
  <c r="AO48" i="2"/>
  <c r="AN48" i="2"/>
  <c r="AM48" i="2"/>
  <c r="AL48" i="2"/>
  <c r="AP47" i="2"/>
  <c r="AO47" i="2"/>
  <c r="AN47" i="2"/>
  <c r="AM47" i="2"/>
  <c r="AL47" i="2"/>
  <c r="AP46" i="2"/>
  <c r="AO46" i="2"/>
  <c r="AN46" i="2"/>
  <c r="AM46" i="2"/>
  <c r="AL46" i="2"/>
  <c r="AP45" i="2"/>
  <c r="AO45" i="2"/>
  <c r="AN45" i="2"/>
  <c r="AM45" i="2"/>
  <c r="AL45" i="2"/>
  <c r="AP44" i="2"/>
  <c r="AO44" i="2"/>
  <c r="AN44" i="2"/>
  <c r="AM44" i="2"/>
  <c r="AL44" i="2"/>
  <c r="AP43" i="2"/>
  <c r="AO43" i="2"/>
  <c r="AN43" i="2"/>
  <c r="AM43" i="2"/>
  <c r="AL43" i="2"/>
  <c r="AP42" i="2"/>
  <c r="AO42" i="2"/>
  <c r="AN42" i="2"/>
  <c r="AM42" i="2"/>
  <c r="AL42" i="2"/>
  <c r="AP41" i="2"/>
  <c r="AO41" i="2"/>
  <c r="AN41" i="2"/>
  <c r="AM41" i="2"/>
  <c r="AL41" i="2"/>
  <c r="AP40" i="2"/>
  <c r="AO40" i="2"/>
  <c r="AN40" i="2"/>
  <c r="AM40" i="2"/>
  <c r="AL40" i="2"/>
  <c r="AP39" i="2"/>
  <c r="AO39" i="2"/>
  <c r="AN39" i="2"/>
  <c r="AM39" i="2"/>
  <c r="AL39" i="2"/>
  <c r="AP38" i="2"/>
  <c r="AO38" i="2"/>
  <c r="AN38" i="2"/>
  <c r="AM38" i="2"/>
  <c r="AL38" i="2"/>
  <c r="AP37" i="2"/>
  <c r="AO37" i="2"/>
  <c r="AN37" i="2"/>
  <c r="AM37" i="2"/>
  <c r="AL37" i="2"/>
  <c r="AP36" i="2"/>
  <c r="AO36" i="2"/>
  <c r="AN36" i="2"/>
  <c r="AM36" i="2"/>
  <c r="AL36" i="2"/>
  <c r="AP35" i="2"/>
  <c r="AO35" i="2"/>
  <c r="AN35" i="2"/>
  <c r="AM35" i="2"/>
  <c r="AL35" i="2"/>
  <c r="AP34" i="2"/>
  <c r="AO34" i="2"/>
  <c r="AN34" i="2"/>
  <c r="AM34" i="2"/>
  <c r="AL34" i="2"/>
  <c r="AP33" i="2"/>
  <c r="AO33" i="2"/>
  <c r="AN33" i="2"/>
  <c r="AM33" i="2"/>
  <c r="AL33" i="2"/>
  <c r="AP32" i="2"/>
  <c r="AO32" i="2"/>
  <c r="AN32" i="2"/>
  <c r="AM32" i="2"/>
  <c r="AL32" i="2"/>
  <c r="AP31" i="2"/>
  <c r="AO31" i="2"/>
  <c r="AN31" i="2"/>
  <c r="AM31" i="2"/>
  <c r="AL31" i="2"/>
  <c r="AP30" i="2"/>
  <c r="AO30" i="2"/>
  <c r="AN30" i="2"/>
  <c r="AM30" i="2"/>
  <c r="AL30" i="2"/>
  <c r="AP29" i="2"/>
  <c r="AO29" i="2"/>
  <c r="AN29" i="2"/>
  <c r="AM29" i="2"/>
  <c r="AL29" i="2"/>
  <c r="AP28" i="2"/>
  <c r="AO28" i="2"/>
  <c r="AN28" i="2"/>
  <c r="AM28" i="2"/>
  <c r="AL28" i="2"/>
  <c r="AP27" i="2"/>
  <c r="AO27" i="2"/>
  <c r="AN27" i="2"/>
  <c r="AM27" i="2"/>
  <c r="AL27" i="2"/>
  <c r="AP26" i="2"/>
  <c r="AO26" i="2"/>
  <c r="AN26" i="2"/>
  <c r="AM26" i="2"/>
  <c r="AL26" i="2"/>
  <c r="AP25" i="2"/>
  <c r="AO25" i="2"/>
  <c r="AN25" i="2"/>
  <c r="AM25" i="2"/>
  <c r="AL25" i="2"/>
  <c r="AP24" i="2"/>
  <c r="AO24" i="2"/>
  <c r="AN24" i="2"/>
  <c r="AM24" i="2"/>
  <c r="AL24" i="2"/>
  <c r="AP23" i="2"/>
  <c r="AO23" i="2"/>
  <c r="AN23" i="2"/>
  <c r="AM23" i="2"/>
  <c r="AL23" i="2"/>
  <c r="AP22" i="2"/>
  <c r="AO22" i="2"/>
  <c r="AN22" i="2"/>
  <c r="AM22" i="2"/>
  <c r="AL22" i="2"/>
  <c r="AP21" i="2"/>
  <c r="AO21" i="2"/>
  <c r="AN21" i="2"/>
  <c r="AM21" i="2"/>
  <c r="AL21" i="2"/>
  <c r="AP20" i="2"/>
  <c r="AO20" i="2"/>
  <c r="AN20" i="2"/>
  <c r="AM20" i="2"/>
  <c r="AL20" i="2"/>
  <c r="AP19" i="2"/>
  <c r="AO19" i="2"/>
  <c r="AN19" i="2"/>
  <c r="AM19" i="2"/>
  <c r="AL19" i="2"/>
  <c r="AP18" i="2"/>
  <c r="AO18" i="2"/>
  <c r="AN18" i="2"/>
  <c r="AM18" i="2"/>
  <c r="AL18" i="2"/>
  <c r="AP17" i="2"/>
  <c r="AO17" i="2"/>
  <c r="AN17" i="2"/>
  <c r="AM17" i="2"/>
  <c r="AL17" i="2"/>
  <c r="AP16" i="2"/>
  <c r="AO16" i="2"/>
  <c r="AN16" i="2"/>
  <c r="AM16" i="2"/>
  <c r="AL16" i="2"/>
  <c r="AP15" i="2"/>
  <c r="AO15" i="2"/>
  <c r="AN15" i="2"/>
  <c r="AM15" i="2"/>
  <c r="AL15" i="2"/>
  <c r="AP14" i="2"/>
  <c r="AO14" i="2"/>
  <c r="AN14" i="2"/>
  <c r="AM14" i="2"/>
  <c r="AL14" i="2"/>
  <c r="AP13" i="2"/>
  <c r="AO13" i="2"/>
  <c r="AN13" i="2"/>
  <c r="AM13" i="2"/>
  <c r="AL13" i="2"/>
  <c r="AP12" i="2"/>
  <c r="AO12" i="2"/>
  <c r="AN12" i="2"/>
  <c r="AM12" i="2"/>
  <c r="AL12" i="2"/>
  <c r="AP11" i="2"/>
  <c r="AO11" i="2"/>
  <c r="AN11" i="2"/>
  <c r="AM11" i="2"/>
  <c r="AL11" i="2"/>
  <c r="AP10" i="2"/>
  <c r="AO10" i="2"/>
  <c r="AN10" i="2"/>
  <c r="AM10" i="2"/>
  <c r="AL10" i="2"/>
  <c r="AP9" i="2"/>
  <c r="AO9" i="2"/>
  <c r="AN9" i="2"/>
  <c r="AM9" i="2"/>
  <c r="AL9" i="2"/>
  <c r="AP8" i="2"/>
  <c r="AO8" i="2"/>
  <c r="AN8" i="2"/>
  <c r="AM8" i="2"/>
  <c r="AL8" i="2"/>
  <c r="AP7" i="2"/>
  <c r="AO7" i="2"/>
  <c r="AN7" i="2"/>
  <c r="AM7" i="2"/>
  <c r="AL7" i="2"/>
  <c r="AP6" i="2"/>
  <c r="AO6" i="2"/>
  <c r="AN6" i="2"/>
  <c r="AM6" i="2"/>
  <c r="AL6" i="2"/>
  <c r="AP5" i="2"/>
  <c r="AO5" i="2"/>
  <c r="AN5" i="2"/>
  <c r="AM5" i="2"/>
  <c r="AL5" i="2"/>
  <c r="AP4" i="2"/>
  <c r="AP61" i="2" s="1"/>
  <c r="AO4" i="2"/>
  <c r="AN4" i="2"/>
  <c r="AM4" i="2"/>
  <c r="AL4" i="2"/>
  <c r="AP3" i="2"/>
  <c r="AO3" i="2"/>
  <c r="AN3" i="2"/>
  <c r="AM3" i="2"/>
  <c r="AL3" i="2"/>
  <c r="AP2" i="2"/>
  <c r="AO2" i="2"/>
  <c r="AN2" i="2"/>
  <c r="AM2" i="2"/>
  <c r="AM61" i="2" s="1"/>
  <c r="AL2" i="2"/>
  <c r="AL61" i="2" s="1"/>
  <c r="AI13" i="7"/>
  <c r="AH13" i="7"/>
  <c r="AG13" i="7"/>
  <c r="AF13" i="7"/>
  <c r="AE13" i="7"/>
  <c r="AD13" i="7"/>
  <c r="AC13" i="7"/>
  <c r="AB13" i="7"/>
  <c r="AA13" i="7"/>
  <c r="Z13" i="7"/>
  <c r="Y13" i="7"/>
  <c r="X13" i="7"/>
  <c r="W13" i="7"/>
  <c r="V13" i="7"/>
  <c r="U13" i="7"/>
  <c r="T13" i="7"/>
  <c r="S13" i="7"/>
  <c r="R13" i="7"/>
  <c r="Q13" i="7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C13" i="7"/>
  <c r="AP11" i="7"/>
  <c r="AO11" i="7"/>
  <c r="AL11" i="7"/>
  <c r="AK11" i="7"/>
  <c r="AM11" i="7" s="1"/>
  <c r="AJ11" i="7"/>
  <c r="AN11" i="7" s="1"/>
  <c r="AJ10" i="7"/>
  <c r="AO9" i="7"/>
  <c r="AK9" i="7"/>
  <c r="AM9" i="7" s="1"/>
  <c r="AJ9" i="7"/>
  <c r="AP9" i="7" s="1"/>
  <c r="AJ8" i="7"/>
  <c r="AP7" i="7"/>
  <c r="AO7" i="7"/>
  <c r="AM7" i="7"/>
  <c r="AL7" i="7"/>
  <c r="AK7" i="7"/>
  <c r="AJ7" i="7"/>
  <c r="AN7" i="7" s="1"/>
  <c r="AP6" i="7"/>
  <c r="AN6" i="7"/>
  <c r="AL6" i="7"/>
  <c r="AJ6" i="7"/>
  <c r="AO5" i="7"/>
  <c r="AM5" i="7"/>
  <c r="AK5" i="7"/>
  <c r="AJ5" i="7"/>
  <c r="AP5" i="7" s="1"/>
  <c r="AP4" i="7"/>
  <c r="AN4" i="7"/>
  <c r="AL4" i="7"/>
  <c r="AJ4" i="7"/>
  <c r="AP3" i="7"/>
  <c r="AO3" i="7"/>
  <c r="AL3" i="7"/>
  <c r="AK3" i="7"/>
  <c r="AM3" i="7" s="1"/>
  <c r="AJ3" i="7"/>
  <c r="AN3" i="7" s="1"/>
  <c r="AJ2" i="7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AO58" i="1"/>
  <c r="AM58" i="1"/>
  <c r="AL58" i="1"/>
  <c r="AN58" i="1" s="1"/>
  <c r="AK58" i="1"/>
  <c r="AP58" i="1" s="1"/>
  <c r="AP57" i="1"/>
  <c r="AN57" i="1"/>
  <c r="AL57" i="1"/>
  <c r="AK57" i="1" s="1"/>
  <c r="AN56" i="1"/>
  <c r="AL56" i="1"/>
  <c r="AK56" i="1"/>
  <c r="AP56" i="1" s="1"/>
  <c r="AP55" i="1"/>
  <c r="AN55" i="1"/>
  <c r="AL55" i="1"/>
  <c r="AK55" i="1" s="1"/>
  <c r="AO54" i="1"/>
  <c r="AL54" i="1"/>
  <c r="AN54" i="1" s="1"/>
  <c r="AK54" i="1"/>
  <c r="AP54" i="1" s="1"/>
  <c r="AP53" i="1"/>
  <c r="AN53" i="1"/>
  <c r="AL53" i="1"/>
  <c r="AK53" i="1" s="1"/>
  <c r="AN52" i="1"/>
  <c r="AL52" i="1"/>
  <c r="AK52" i="1"/>
  <c r="AL51" i="1"/>
  <c r="AK51" i="1" s="1"/>
  <c r="AL50" i="1"/>
  <c r="AN50" i="1" s="1"/>
  <c r="AK50" i="1"/>
  <c r="AL49" i="1"/>
  <c r="AK49" i="1" s="1"/>
  <c r="AQ48" i="1"/>
  <c r="AN48" i="1"/>
  <c r="AM48" i="1"/>
  <c r="AL48" i="1"/>
  <c r="AK48" i="1"/>
  <c r="AP48" i="1" s="1"/>
  <c r="AL47" i="1"/>
  <c r="AM46" i="1"/>
  <c r="AL46" i="1"/>
  <c r="AN46" i="1" s="1"/>
  <c r="AK46" i="1"/>
  <c r="AP46" i="1" s="1"/>
  <c r="AL45" i="1"/>
  <c r="AQ44" i="1"/>
  <c r="AN44" i="1"/>
  <c r="AM44" i="1"/>
  <c r="AL44" i="1"/>
  <c r="AK44" i="1"/>
  <c r="AP44" i="1" s="1"/>
  <c r="AP43" i="1"/>
  <c r="AN43" i="1"/>
  <c r="AL43" i="1"/>
  <c r="AK43" i="1" s="1"/>
  <c r="AL42" i="1"/>
  <c r="AN42" i="1" s="1"/>
  <c r="AO41" i="1"/>
  <c r="AN41" i="1"/>
  <c r="AL41" i="1"/>
  <c r="AK41" i="1"/>
  <c r="AQ40" i="1"/>
  <c r="AN40" i="1"/>
  <c r="AM40" i="1"/>
  <c r="AL40" i="1"/>
  <c r="AK40" i="1"/>
  <c r="AP40" i="1" s="1"/>
  <c r="AP39" i="1"/>
  <c r="AN39" i="1"/>
  <c r="AM39" i="1"/>
  <c r="AL39" i="1"/>
  <c r="AK39" i="1" s="1"/>
  <c r="AO39" i="1" s="1"/>
  <c r="AP38" i="1"/>
  <c r="AL38" i="1"/>
  <c r="AN38" i="1" s="1"/>
  <c r="AK38" i="1"/>
  <c r="AL37" i="1"/>
  <c r="AN36" i="1"/>
  <c r="AL36" i="1"/>
  <c r="AK36" i="1"/>
  <c r="AP36" i="1" s="1"/>
  <c r="AL35" i="1"/>
  <c r="AL34" i="1"/>
  <c r="AN34" i="1" s="1"/>
  <c r="AO33" i="1"/>
  <c r="AN33" i="1"/>
  <c r="AL33" i="1"/>
  <c r="AK33" i="1"/>
  <c r="AQ32" i="1"/>
  <c r="AN32" i="1"/>
  <c r="AM32" i="1"/>
  <c r="AL32" i="1"/>
  <c r="AK32" i="1"/>
  <c r="AP32" i="1" s="1"/>
  <c r="AP31" i="1"/>
  <c r="AN31" i="1"/>
  <c r="AM31" i="1"/>
  <c r="AL31" i="1"/>
  <c r="AK31" i="1" s="1"/>
  <c r="AO31" i="1" s="1"/>
  <c r="AP30" i="1"/>
  <c r="AL30" i="1"/>
  <c r="AN30" i="1" s="1"/>
  <c r="AK30" i="1"/>
  <c r="AL29" i="1"/>
  <c r="AN28" i="1"/>
  <c r="AL28" i="1"/>
  <c r="AK28" i="1"/>
  <c r="AL27" i="1"/>
  <c r="AL26" i="1"/>
  <c r="AN26" i="1" s="1"/>
  <c r="AN25" i="1"/>
  <c r="AL25" i="1"/>
  <c r="AK25" i="1"/>
  <c r="AL24" i="1"/>
  <c r="AP23" i="1"/>
  <c r="AL23" i="1"/>
  <c r="AN23" i="1" s="1"/>
  <c r="AK23" i="1"/>
  <c r="AO22" i="1"/>
  <c r="AN22" i="1"/>
  <c r="AL22" i="1"/>
  <c r="AK22" i="1"/>
  <c r="AQ21" i="1"/>
  <c r="AN21" i="1"/>
  <c r="AL21" i="1"/>
  <c r="AK21" i="1" s="1"/>
  <c r="AL20" i="1"/>
  <c r="AP19" i="1"/>
  <c r="AL19" i="1"/>
  <c r="AN19" i="1" s="1"/>
  <c r="AK19" i="1"/>
  <c r="AO18" i="1"/>
  <c r="AN18" i="1"/>
  <c r="AL18" i="1"/>
  <c r="AK18" i="1"/>
  <c r="AQ17" i="1"/>
  <c r="AN17" i="1"/>
  <c r="AL17" i="1"/>
  <c r="AK17" i="1" s="1"/>
  <c r="AL16" i="1"/>
  <c r="AP15" i="1"/>
  <c r="AL15" i="1"/>
  <c r="AN15" i="1" s="1"/>
  <c r="AK15" i="1"/>
  <c r="AO14" i="1"/>
  <c r="AN14" i="1"/>
  <c r="AL14" i="1"/>
  <c r="AK14" i="1"/>
  <c r="AQ13" i="1"/>
  <c r="AN13" i="1"/>
  <c r="AL13" i="1"/>
  <c r="AK13" i="1" s="1"/>
  <c r="AL12" i="1"/>
  <c r="AP11" i="1"/>
  <c r="AL11" i="1"/>
  <c r="AN11" i="1" s="1"/>
  <c r="AK11" i="1"/>
  <c r="AO10" i="1"/>
  <c r="AN10" i="1"/>
  <c r="AL10" i="1"/>
  <c r="AK10" i="1"/>
  <c r="AQ9" i="1"/>
  <c r="AN9" i="1"/>
  <c r="AL9" i="1"/>
  <c r="AK9" i="1" s="1"/>
  <c r="AL8" i="1"/>
  <c r="AP7" i="1"/>
  <c r="AL7" i="1"/>
  <c r="AN7" i="1" s="1"/>
  <c r="AK7" i="1"/>
  <c r="AO6" i="1"/>
  <c r="AN6" i="1"/>
  <c r="AL6" i="1"/>
  <c r="AK6" i="1"/>
  <c r="AQ5" i="1"/>
  <c r="AN5" i="1"/>
  <c r="AL5" i="1"/>
  <c r="AK5" i="1" s="1"/>
  <c r="AL4" i="1"/>
  <c r="AP3" i="1"/>
  <c r="AL3" i="1"/>
  <c r="AK3" i="1"/>
  <c r="AO2" i="1"/>
  <c r="AN2" i="1"/>
  <c r="AL2" i="1"/>
  <c r="AK2" i="1"/>
  <c r="AQ25" i="1" l="1"/>
  <c r="AM25" i="1"/>
  <c r="AP25" i="1"/>
  <c r="AP52" i="1"/>
  <c r="AQ52" i="1"/>
  <c r="AM52" i="1"/>
  <c r="AQ2" i="1"/>
  <c r="AM2" i="1"/>
  <c r="AP2" i="1"/>
  <c r="AQ3" i="1"/>
  <c r="AM3" i="1"/>
  <c r="AK4" i="1"/>
  <c r="AK61" i="1" s="1"/>
  <c r="AN4" i="1"/>
  <c r="AP5" i="1"/>
  <c r="AO5" i="1"/>
  <c r="AQ6" i="1"/>
  <c r="AM6" i="1"/>
  <c r="AP6" i="1"/>
  <c r="AQ7" i="1"/>
  <c r="AM7" i="1"/>
  <c r="AK8" i="1"/>
  <c r="AN8" i="1"/>
  <c r="AP9" i="1"/>
  <c r="AO9" i="1"/>
  <c r="AQ10" i="1"/>
  <c r="AM10" i="1"/>
  <c r="AP10" i="1"/>
  <c r="AQ11" i="1"/>
  <c r="AM11" i="1"/>
  <c r="AK12" i="1"/>
  <c r="AN12" i="1"/>
  <c r="AP13" i="1"/>
  <c r="AO13" i="1"/>
  <c r="AQ14" i="1"/>
  <c r="AM14" i="1"/>
  <c r="AP14" i="1"/>
  <c r="AQ15" i="1"/>
  <c r="AM15" i="1"/>
  <c r="AK16" i="1"/>
  <c r="AN16" i="1"/>
  <c r="AP17" i="1"/>
  <c r="AO17" i="1"/>
  <c r="AQ18" i="1"/>
  <c r="AM18" i="1"/>
  <c r="AP18" i="1"/>
  <c r="AQ19" i="1"/>
  <c r="AM19" i="1"/>
  <c r="AK20" i="1"/>
  <c r="AN20" i="1"/>
  <c r="AP21" i="1"/>
  <c r="AO21" i="1"/>
  <c r="AQ22" i="1"/>
  <c r="AM22" i="1"/>
  <c r="AP22" i="1"/>
  <c r="AQ23" i="1"/>
  <c r="AM23" i="1"/>
  <c r="AK24" i="1"/>
  <c r="AN24" i="1"/>
  <c r="AK35" i="1"/>
  <c r="AN35" i="1"/>
  <c r="AK45" i="1"/>
  <c r="AN45" i="1"/>
  <c r="AK47" i="1"/>
  <c r="AN47" i="1"/>
  <c r="AJ13" i="7"/>
  <c r="AO2" i="7"/>
  <c r="AK2" i="7"/>
  <c r="AP2" i="7"/>
  <c r="AL2" i="7"/>
  <c r="AN2" i="7"/>
  <c r="AO8" i="7"/>
  <c r="AK8" i="7"/>
  <c r="AM8" i="7" s="1"/>
  <c r="AP8" i="7"/>
  <c r="AL8" i="7"/>
  <c r="AN8" i="7"/>
  <c r="AO10" i="7"/>
  <c r="AK10" i="7"/>
  <c r="AM10" i="7" s="1"/>
  <c r="AP10" i="7"/>
  <c r="AL10" i="7"/>
  <c r="AN10" i="7"/>
  <c r="AN3" i="1"/>
  <c r="AN61" i="1" s="1"/>
  <c r="AL61" i="1"/>
  <c r="AM5" i="1"/>
  <c r="AM9" i="1"/>
  <c r="AK27" i="1"/>
  <c r="AN27" i="1"/>
  <c r="AP50" i="1"/>
  <c r="AO50" i="1"/>
  <c r="AM50" i="1"/>
  <c r="AM13" i="1"/>
  <c r="AM17" i="1"/>
  <c r="AM21" i="1"/>
  <c r="AK29" i="1"/>
  <c r="AN29" i="1"/>
  <c r="AK37" i="1"/>
  <c r="AN37" i="1"/>
  <c r="AQ50" i="1"/>
  <c r="AO3" i="1"/>
  <c r="AO7" i="1"/>
  <c r="AO11" i="1"/>
  <c r="AO15" i="1"/>
  <c r="AO19" i="1"/>
  <c r="AO23" i="1"/>
  <c r="AO25" i="1"/>
  <c r="AP28" i="1"/>
  <c r="AM28" i="1"/>
  <c r="AQ28" i="1"/>
  <c r="AO28" i="1"/>
  <c r="AO30" i="1"/>
  <c r="AQ30" i="1"/>
  <c r="AM30" i="1"/>
  <c r="AO38" i="1"/>
  <c r="AQ38" i="1"/>
  <c r="AM38" i="1"/>
  <c r="AO52" i="1"/>
  <c r="AQ33" i="1"/>
  <c r="AM33" i="1"/>
  <c r="AQ41" i="1"/>
  <c r="AM41" i="1"/>
  <c r="AQ49" i="1"/>
  <c r="AM49" i="1"/>
  <c r="AO49" i="1"/>
  <c r="AQ54" i="1"/>
  <c r="AK26" i="1"/>
  <c r="AQ31" i="1"/>
  <c r="AK34" i="1"/>
  <c r="AQ36" i="1"/>
  <c r="AQ39" i="1"/>
  <c r="AK42" i="1"/>
  <c r="AO44" i="1"/>
  <c r="AO46" i="1"/>
  <c r="AN49" i="1"/>
  <c r="AN51" i="1"/>
  <c r="AQ53" i="1"/>
  <c r="AM53" i="1"/>
  <c r="AO53" i="1"/>
  <c r="AO55" i="1"/>
  <c r="AQ55" i="1"/>
  <c r="AM55" i="1"/>
  <c r="AQ56" i="1"/>
  <c r="AQ58" i="1"/>
  <c r="AO4" i="7"/>
  <c r="AK4" i="7"/>
  <c r="AM4" i="7" s="1"/>
  <c r="AO6" i="7"/>
  <c r="AK6" i="7"/>
  <c r="AM6" i="7" s="1"/>
  <c r="AO61" i="2"/>
  <c r="AL61" i="3"/>
  <c r="AP61" i="3"/>
  <c r="AN61" i="5"/>
  <c r="BN65" i="5"/>
  <c r="AP33" i="1"/>
  <c r="AO36" i="1"/>
  <c r="AP41" i="1"/>
  <c r="AO51" i="1"/>
  <c r="AQ51" i="1"/>
  <c r="AM51" i="1"/>
  <c r="AO56" i="1"/>
  <c r="AO32" i="1"/>
  <c r="AM36" i="1"/>
  <c r="AO40" i="1"/>
  <c r="AO43" i="1"/>
  <c r="AQ43" i="1"/>
  <c r="AM43" i="1"/>
  <c r="AQ46" i="1"/>
  <c r="AO48" i="1"/>
  <c r="AP49" i="1"/>
  <c r="AP51" i="1"/>
  <c r="AM54" i="1"/>
  <c r="AM56" i="1"/>
  <c r="AQ57" i="1"/>
  <c r="AM57" i="1"/>
  <c r="AO57" i="1"/>
  <c r="AN5" i="7"/>
  <c r="AN9" i="7"/>
  <c r="AL5" i="7"/>
  <c r="AL9" i="7"/>
  <c r="AP42" i="1" l="1"/>
  <c r="AQ42" i="1"/>
  <c r="AO42" i="1"/>
  <c r="AM42" i="1"/>
  <c r="AM2" i="7"/>
  <c r="AM13" i="7" s="1"/>
  <c r="AK13" i="7"/>
  <c r="AK15" i="7" s="1"/>
  <c r="AK16" i="7" s="1"/>
  <c r="AO47" i="1"/>
  <c r="AQ47" i="1"/>
  <c r="AM47" i="1"/>
  <c r="AP47" i="1"/>
  <c r="AO35" i="1"/>
  <c r="AP35" i="1"/>
  <c r="AM35" i="1"/>
  <c r="AQ35" i="1"/>
  <c r="AO16" i="1"/>
  <c r="AP16" i="1"/>
  <c r="AM16" i="1"/>
  <c r="AQ16" i="1"/>
  <c r="AQ26" i="1"/>
  <c r="AP26" i="1"/>
  <c r="AO26" i="1"/>
  <c r="AM26" i="1"/>
  <c r="AQ29" i="1"/>
  <c r="AM29" i="1"/>
  <c r="AP29" i="1"/>
  <c r="AO29" i="1"/>
  <c r="AO27" i="1"/>
  <c r="AP27" i="1"/>
  <c r="AQ27" i="1"/>
  <c r="AM27" i="1"/>
  <c r="AN13" i="7"/>
  <c r="AO13" i="7"/>
  <c r="AO12" i="1"/>
  <c r="AP12" i="1"/>
  <c r="AM12" i="1"/>
  <c r="AQ12" i="1"/>
  <c r="AL13" i="7"/>
  <c r="AQ45" i="1"/>
  <c r="AM45" i="1"/>
  <c r="AO45" i="1"/>
  <c r="AP45" i="1"/>
  <c r="AP24" i="1"/>
  <c r="AO24" i="1"/>
  <c r="AQ24" i="1"/>
  <c r="AM24" i="1"/>
  <c r="AM61" i="1" s="1"/>
  <c r="AO8" i="1"/>
  <c r="AP8" i="1"/>
  <c r="AM8" i="1"/>
  <c r="AQ8" i="1"/>
  <c r="AQ34" i="1"/>
  <c r="AP34" i="1"/>
  <c r="AO34" i="1"/>
  <c r="AM34" i="1"/>
  <c r="AQ37" i="1"/>
  <c r="AM37" i="1"/>
  <c r="AP37" i="1"/>
  <c r="AO37" i="1"/>
  <c r="AP13" i="7"/>
  <c r="AO20" i="1"/>
  <c r="AP20" i="1"/>
  <c r="AM20" i="1"/>
  <c r="AQ20" i="1"/>
  <c r="AO4" i="1"/>
  <c r="AP4" i="1"/>
  <c r="AP61" i="1" s="1"/>
  <c r="AQ4" i="1"/>
  <c r="AQ61" i="1" s="1"/>
  <c r="AM4" i="1"/>
  <c r="AO61" i="1" l="1"/>
</calcChain>
</file>

<file path=xl/sharedStrings.xml><?xml version="1.0" encoding="utf-8"?>
<sst xmlns="http://schemas.openxmlformats.org/spreadsheetml/2006/main" count="530" uniqueCount="136">
  <si>
    <t>PARTICIPANT ID</t>
  </si>
  <si>
    <t>NCPO ID</t>
  </si>
  <si>
    <t>Time Sitting/lying (h)</t>
  </si>
  <si>
    <t>Time Standing (h)</t>
  </si>
  <si>
    <t>Time Stepping (h)</t>
  </si>
  <si>
    <t>Step count</t>
  </si>
  <si>
    <t>Sit to Stand Transitions</t>
  </si>
  <si>
    <t>EE (MET.h)</t>
  </si>
  <si>
    <t>Cadence (steps/min)</t>
  </si>
  <si>
    <t>'1-10</t>
  </si>
  <si>
    <t>'10-20</t>
  </si>
  <si>
    <t>'20-30</t>
  </si>
  <si>
    <t>'30-40</t>
  </si>
  <si>
    <t>'40-50</t>
  </si>
  <si>
    <t>'50-60</t>
  </si>
  <si>
    <t>'60-70</t>
  </si>
  <si>
    <t>'70-80</t>
  </si>
  <si>
    <t>'80-90</t>
  </si>
  <si>
    <t>'90-100</t>
  </si>
  <si>
    <t>'100-110</t>
  </si>
  <si>
    <t>'110-120</t>
  </si>
  <si>
    <t>'120-130</t>
  </si>
  <si>
    <t>'130-140</t>
  </si>
  <si>
    <t>'140-150</t>
  </si>
  <si>
    <t>'150-160</t>
  </si>
  <si>
    <t>'160-170</t>
  </si>
  <si>
    <t>'170-180</t>
  </si>
  <si>
    <t>'180-190</t>
  </si>
  <si>
    <t>'190-200</t>
  </si>
  <si>
    <t>'200-210</t>
  </si>
  <si>
    <t>'210-220</t>
  </si>
  <si>
    <t>'220-230</t>
  </si>
  <si>
    <t>'230-240</t>
  </si>
  <si>
    <t>'&gt;240</t>
  </si>
  <si>
    <t>Overall daily duration (hrs)</t>
  </si>
  <si>
    <t>Precise time awake (hrs)</t>
  </si>
  <si>
    <t>Precise time sleeping (hrs)</t>
  </si>
  <si>
    <t>% Time awake</t>
  </si>
  <si>
    <t>% Time sleeping</t>
  </si>
  <si>
    <t>% Wake time sitting</t>
  </si>
  <si>
    <t>% Wake time standing</t>
  </si>
  <si>
    <t>% Wake time stepping</t>
  </si>
  <si>
    <t>TF1</t>
  </si>
  <si>
    <t>TF2</t>
  </si>
  <si>
    <t>TF3</t>
  </si>
  <si>
    <t>TF4</t>
  </si>
  <si>
    <t>TT1</t>
  </si>
  <si>
    <t>TT2</t>
  </si>
  <si>
    <t>TT3</t>
  </si>
  <si>
    <t>TT4</t>
  </si>
  <si>
    <t>TT5</t>
  </si>
  <si>
    <t>TT6</t>
  </si>
  <si>
    <t>TT7</t>
  </si>
  <si>
    <t>TT8</t>
  </si>
  <si>
    <t>TT9</t>
  </si>
  <si>
    <t>TT10</t>
  </si>
  <si>
    <t>TT11</t>
  </si>
  <si>
    <t>LS1-1</t>
  </si>
  <si>
    <t>LS1-2</t>
  </si>
  <si>
    <t>LS1-3</t>
  </si>
  <si>
    <t>LS1-5</t>
  </si>
  <si>
    <t>LS1-6</t>
  </si>
  <si>
    <t>LS1-7</t>
  </si>
  <si>
    <t>LS1-8</t>
  </si>
  <si>
    <t>LS1-9</t>
  </si>
  <si>
    <t>LS2-1</t>
  </si>
  <si>
    <t>LS2-2</t>
  </si>
  <si>
    <t>LS2-3</t>
  </si>
  <si>
    <t>LS2-4</t>
  </si>
  <si>
    <t>LS2-5</t>
  </si>
  <si>
    <t>LS2-6</t>
  </si>
  <si>
    <t>LS2-7</t>
  </si>
  <si>
    <t>LS2-8</t>
  </si>
  <si>
    <t>LS2-9</t>
  </si>
  <si>
    <t>LS2-10</t>
  </si>
  <si>
    <t>LS3-1</t>
  </si>
  <si>
    <t>LS3-2</t>
  </si>
  <si>
    <t>LS3-3</t>
  </si>
  <si>
    <t>LS3-4</t>
  </si>
  <si>
    <t>LS3-5</t>
  </si>
  <si>
    <t>LS3-6</t>
  </si>
  <si>
    <t>LS3-7</t>
  </si>
  <si>
    <t>LS3-9</t>
  </si>
  <si>
    <t>LS3-10</t>
  </si>
  <si>
    <t>LS4-1</t>
  </si>
  <si>
    <t>LS4-2</t>
  </si>
  <si>
    <t>LS4-4</t>
  </si>
  <si>
    <t>LS4-5</t>
  </si>
  <si>
    <t>LS4-6</t>
  </si>
  <si>
    <t>LS4-7</t>
  </si>
  <si>
    <t>LS4-8</t>
  </si>
  <si>
    <t>LS4-9</t>
  </si>
  <si>
    <t>LS4-10</t>
  </si>
  <si>
    <t>LS5-1</t>
  </si>
  <si>
    <t>LS5-2</t>
  </si>
  <si>
    <t>LS5-3</t>
  </si>
  <si>
    <t>LS5-4</t>
  </si>
  <si>
    <t>LS5-6</t>
  </si>
  <si>
    <t>LS5-7</t>
  </si>
  <si>
    <t>PRECISE TIME</t>
  </si>
  <si>
    <t>Average NCPO Person</t>
  </si>
  <si>
    <t>16 HOURS</t>
  </si>
  <si>
    <t>MATCHED PARTICIPANT ID</t>
  </si>
  <si>
    <t>GCU ID</t>
  </si>
  <si>
    <t>CO22</t>
  </si>
  <si>
    <t>CO27</t>
  </si>
  <si>
    <t>CO21</t>
  </si>
  <si>
    <t>CO03</t>
  </si>
  <si>
    <t>CO12</t>
  </si>
  <si>
    <t>CO20</t>
  </si>
  <si>
    <t>CO19</t>
  </si>
  <si>
    <t>CO05</t>
  </si>
  <si>
    <t>CO25</t>
  </si>
  <si>
    <t>CO10</t>
  </si>
  <si>
    <t>CO15</t>
  </si>
  <si>
    <t>CO31</t>
  </si>
  <si>
    <t>CO30</t>
  </si>
  <si>
    <t>CO09</t>
  </si>
  <si>
    <t>CO28</t>
  </si>
  <si>
    <t>CO08</t>
  </si>
  <si>
    <t>CO33</t>
  </si>
  <si>
    <t>Average GCU Person</t>
  </si>
  <si>
    <t>MORE</t>
  </si>
  <si>
    <t>SITTING</t>
  </si>
  <si>
    <t>LESS</t>
  </si>
  <si>
    <t>STANDING</t>
  </si>
  <si>
    <t>STEPPING</t>
  </si>
  <si>
    <t>STEPS</t>
  </si>
  <si>
    <t>TRANS</t>
  </si>
  <si>
    <t>INTENSITY</t>
  </si>
  <si>
    <t>GCU Sample Precise Time Awake (hrs)</t>
  </si>
  <si>
    <t>GCU Sample Precise time sleeping (hrs)</t>
  </si>
  <si>
    <t>Average NCPO sleeping time</t>
  </si>
  <si>
    <t>Average of NCPO andGCU sample sleeping time</t>
  </si>
  <si>
    <t>GCU 40.4% of total steps in same three cadence bands as NCPO</t>
  </si>
  <si>
    <t>NCPO 44.5% of total steps taken in three bands with highest number of steps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</si>
</sst>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52">
    <xf numFmtId="0" fontId="0" fillId="0" borderId="0" xfId="0"/>
    <xf numFmtId="0" fontId="0" fillId="2" borderId="0" xfId="0" applyFill="1"/>
    <xf numFmtId="0" fontId="1" fillId="0" borderId="0" xfId="0" applyFont="1"/>
    <xf numFmtId="2" fontId="1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/>
    <xf numFmtId="2" fontId="3" fillId="0" borderId="0" xfId="0" applyNumberFormat="1" applyFont="1"/>
    <xf numFmtId="0" fontId="2" fillId="0" borderId="0" xfId="0" applyFont="1" applyFill="1" applyBorder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2" fontId="4" fillId="0" borderId="0" xfId="0" applyNumberFormat="1" applyFont="1"/>
    <xf numFmtId="2" fontId="4" fillId="0" borderId="0" xfId="0" applyNumberFormat="1" applyFont="1" applyFill="1"/>
    <xf numFmtId="1" fontId="4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horizontal="left"/>
    </xf>
    <xf numFmtId="0" fontId="0" fillId="3" borderId="0" xfId="0" applyFill="1"/>
    <xf numFmtId="0" fontId="0" fillId="4" borderId="0" xfId="0" applyFill="1"/>
    <xf numFmtId="0" fontId="0" fillId="0" borderId="0" xfId="0" applyFont="1"/>
    <xf numFmtId="2" fontId="0" fillId="3" borderId="0" xfId="0" applyNumberFormat="1" applyFill="1"/>
    <xf numFmtId="2" fontId="0" fillId="4" borderId="0" xfId="0" applyNumberFormat="1" applyFill="1"/>
    <xf numFmtId="2" fontId="0" fillId="0" borderId="0" xfId="0" applyNumberFormat="1"/>
    <xf numFmtId="10" fontId="0" fillId="0" borderId="0" xfId="0" applyNumberFormat="1"/>
    <xf numFmtId="10" fontId="4" fillId="0" borderId="0" xfId="0" applyNumberFormat="1" applyFont="1"/>
    <xf numFmtId="2" fontId="0" fillId="0" borderId="0" xfId="0" applyNumberFormat="1" applyFont="1"/>
    <xf numFmtId="2" fontId="0" fillId="0" borderId="0" xfId="0" applyNumberFormat="1" applyFont="1" applyFill="1"/>
    <xf numFmtId="10" fontId="0" fillId="3" borderId="0" xfId="0" applyNumberFormat="1" applyFill="1"/>
    <xf numFmtId="2" fontId="4" fillId="3" borderId="0" xfId="0" applyNumberFormat="1" applyFont="1" applyFill="1"/>
    <xf numFmtId="10" fontId="4" fillId="3" borderId="0" xfId="0" applyNumberFormat="1" applyFont="1" applyFill="1"/>
    <xf numFmtId="0" fontId="4" fillId="3" borderId="0" xfId="0" applyFont="1" applyFill="1" applyAlignment="1">
      <alignment horizontal="center"/>
    </xf>
    <xf numFmtId="0" fontId="4" fillId="3" borderId="0" xfId="0" applyFont="1" applyFill="1" applyBorder="1" applyAlignment="1">
      <alignment horizontal="left"/>
    </xf>
    <xf numFmtId="2" fontId="3" fillId="3" borderId="0" xfId="0" applyNumberFormat="1" applyFont="1" applyFill="1"/>
    <xf numFmtId="10" fontId="0" fillId="4" borderId="0" xfId="0" applyNumberFormat="1" applyFill="1"/>
    <xf numFmtId="0" fontId="4" fillId="4" borderId="0" xfId="0" applyFont="1" applyFill="1" applyAlignment="1">
      <alignment horizontal="center"/>
    </xf>
    <xf numFmtId="0" fontId="4" fillId="4" borderId="0" xfId="0" applyFont="1" applyFill="1" applyBorder="1" applyAlignment="1">
      <alignment horizontal="left"/>
    </xf>
    <xf numFmtId="2" fontId="4" fillId="4" borderId="0" xfId="0" applyNumberFormat="1" applyFont="1" applyFill="1"/>
    <xf numFmtId="2" fontId="3" fillId="4" borderId="0" xfId="0" applyNumberFormat="1" applyFont="1" applyFill="1"/>
    <xf numFmtId="0" fontId="4" fillId="4" borderId="0" xfId="0" applyFont="1" applyFill="1" applyAlignment="1"/>
    <xf numFmtId="10" fontId="4" fillId="4" borderId="0" xfId="0" applyNumberFormat="1" applyFont="1" applyFill="1"/>
    <xf numFmtId="0" fontId="6" fillId="4" borderId="0" xfId="0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5" fillId="3" borderId="0" xfId="0" applyFont="1" applyFill="1"/>
    <xf numFmtId="0" fontId="5" fillId="4" borderId="0" xfId="0" applyFont="1" applyFill="1"/>
    <xf numFmtId="0" fontId="5" fillId="0" borderId="0" xfId="0" applyFont="1"/>
    <xf numFmtId="0" fontId="5" fillId="4" borderId="1" xfId="0" applyFont="1" applyFill="1" applyBorder="1"/>
    <xf numFmtId="0" fontId="0" fillId="4" borderId="1" xfId="0" applyFill="1" applyBorder="1"/>
    <xf numFmtId="0" fontId="6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9" fontId="0" fillId="0" borderId="0" xfId="1" applyFont="1"/>
    <xf numFmtId="0" fontId="0" fillId="0" borderId="0" xfId="0" applyFill="1"/>
    <xf numFmtId="9" fontId="4" fillId="4" borderId="0" xfId="1" applyFont="1" applyFill="1"/>
    <xf numFmtId="2" fontId="0" fillId="5" borderId="0" xfId="0" applyNumberFormat="1" applyFill="1"/>
    <xf numFmtId="0" fontId="0" fillId="6" borderId="0" xfId="0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16"/>
  <sheetViews>
    <sheetView zoomScale="80" zoomScaleNormal="80" workbookViewId="0">
      <selection activeCell="AK2" sqref="AK2"/>
    </sheetView>
  </sheetViews>
  <sheetFormatPr defaultRowHeight="15" x14ac:dyDescent="0.25"/>
  <cols>
    <col min="1" max="1" width="19.85546875" bestFit="1" customWidth="1"/>
    <col min="2" max="2" width="11.140625" bestFit="1" customWidth="1"/>
    <col min="3" max="3" width="16.5703125" customWidth="1"/>
    <col min="4" max="4" width="22.28515625" customWidth="1"/>
    <col min="5" max="5" width="16.85546875" customWidth="1"/>
    <col min="6" max="6" width="15" customWidth="1"/>
    <col min="7" max="7" width="21.5703125" customWidth="1"/>
    <col min="8" max="8" width="10.28515625" bestFit="1" customWidth="1"/>
    <col min="9" max="9" width="20.85546875" customWidth="1"/>
    <col min="10" max="12" width="10.28515625" bestFit="1" customWidth="1"/>
    <col min="13" max="17" width="11.28515625" bestFit="1" customWidth="1"/>
    <col min="18" max="18" width="12.28515625" bestFit="1" customWidth="1"/>
    <col min="19" max="19" width="11.28515625" bestFit="1" customWidth="1"/>
    <col min="20" max="22" width="11" bestFit="1" customWidth="1"/>
    <col min="23" max="23" width="10.42578125" bestFit="1" customWidth="1"/>
    <col min="24" max="33" width="10.28515625" bestFit="1" customWidth="1"/>
    <col min="34" max="34" width="10" bestFit="1" customWidth="1"/>
    <col min="36" max="36" width="25.140625" customWidth="1"/>
    <col min="37" max="37" width="25.85546875" customWidth="1"/>
    <col min="38" max="38" width="26.140625" customWidth="1"/>
    <col min="39" max="39" width="14.7109375" customWidth="1"/>
    <col min="40" max="40" width="15.85546875" bestFit="1" customWidth="1"/>
    <col min="41" max="41" width="16.5703125" bestFit="1" customWidth="1"/>
    <col min="42" max="42" width="15.85546875" bestFit="1" customWidth="1"/>
    <col min="43" max="43" width="14.85546875" bestFit="1" customWidth="1"/>
  </cols>
  <sheetData>
    <row r="1" spans="1:43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  <c r="AG1" s="8" t="s">
        <v>32</v>
      </c>
      <c r="AH1" s="16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</row>
    <row r="2" spans="1:43" x14ac:dyDescent="0.25">
      <c r="A2" s="9">
        <v>1</v>
      </c>
      <c r="B2" s="8" t="s">
        <v>42</v>
      </c>
      <c r="C2" s="10">
        <v>9.8350000000000009</v>
      </c>
      <c r="D2" s="10">
        <v>3.25</v>
      </c>
      <c r="E2" s="10">
        <v>1.2633333333333334</v>
      </c>
      <c r="F2" s="10">
        <v>5116</v>
      </c>
      <c r="G2" s="10">
        <v>39.166666666666664</v>
      </c>
      <c r="H2" s="10">
        <v>22.316666666666663</v>
      </c>
      <c r="I2" s="10"/>
      <c r="J2" s="10">
        <v>0</v>
      </c>
      <c r="K2" s="10">
        <v>0</v>
      </c>
      <c r="L2" s="10">
        <v>162.66666666666666</v>
      </c>
      <c r="M2" s="10">
        <v>283</v>
      </c>
      <c r="N2" s="10">
        <v>404</v>
      </c>
      <c r="O2" s="10">
        <v>391.33333333333331</v>
      </c>
      <c r="P2" s="10">
        <v>585.66666666666663</v>
      </c>
      <c r="Q2" s="10">
        <v>538.33333333333337</v>
      </c>
      <c r="R2" s="10">
        <v>821.33333333333337</v>
      </c>
      <c r="S2" s="10">
        <v>1081.6666666666667</v>
      </c>
      <c r="T2" s="10">
        <v>641.33333333333337</v>
      </c>
      <c r="U2" s="10">
        <v>132.66666666666666</v>
      </c>
      <c r="V2" s="10">
        <v>52.333333333333336</v>
      </c>
      <c r="W2" s="10">
        <v>7.666666666666667</v>
      </c>
      <c r="X2" s="10">
        <v>4.666666666666667</v>
      </c>
      <c r="Y2" s="10">
        <v>0.66666666666666663</v>
      </c>
      <c r="Z2" s="10">
        <v>0.66666666666666663</v>
      </c>
      <c r="AA2" s="10">
        <v>8</v>
      </c>
      <c r="AB2" s="10">
        <v>0</v>
      </c>
      <c r="AC2" s="10">
        <v>0</v>
      </c>
      <c r="AD2" s="10">
        <v>0</v>
      </c>
      <c r="AE2" s="10">
        <v>0</v>
      </c>
      <c r="AF2" s="10">
        <v>0</v>
      </c>
      <c r="AG2" s="10">
        <v>0</v>
      </c>
      <c r="AH2" s="22">
        <v>0</v>
      </c>
      <c r="AJ2">
        <v>24</v>
      </c>
      <c r="AK2" s="19">
        <f>AJ2-AL2</f>
        <v>14.348333333333334</v>
      </c>
      <c r="AL2" s="19">
        <f>AJ2-C2-D2-E2</f>
        <v>9.6516666666666655</v>
      </c>
      <c r="AM2" s="20">
        <f>AK2/AJ2</f>
        <v>0.59784722222222231</v>
      </c>
      <c r="AN2" s="20">
        <f>AL2/AJ2</f>
        <v>0.40215277777777775</v>
      </c>
      <c r="AO2" s="20">
        <f>C2/AK2</f>
        <v>0.68544546404925077</v>
      </c>
      <c r="AP2" s="20">
        <f>D2/AK2</f>
        <v>0.22650714368683933</v>
      </c>
      <c r="AQ2" s="20">
        <f>E2/AK2</f>
        <v>8.8047392263909854E-2</v>
      </c>
    </row>
    <row r="3" spans="1:43" x14ac:dyDescent="0.25">
      <c r="A3" s="9">
        <v>2</v>
      </c>
      <c r="B3" s="8" t="s">
        <v>43</v>
      </c>
      <c r="C3" s="10">
        <v>11.347142857142856</v>
      </c>
      <c r="D3" s="10">
        <v>2.3757142857142854</v>
      </c>
      <c r="E3" s="10">
        <v>0.66428571428571437</v>
      </c>
      <c r="F3" s="10">
        <v>2199.4285714285716</v>
      </c>
      <c r="G3" s="10">
        <v>38.714285714285715</v>
      </c>
      <c r="H3" s="10">
        <v>21.074285714285715</v>
      </c>
      <c r="I3" s="10"/>
      <c r="J3" s="10">
        <v>0</v>
      </c>
      <c r="K3" s="10">
        <v>0</v>
      </c>
      <c r="L3" s="10">
        <v>96.285714285714292</v>
      </c>
      <c r="M3" s="10">
        <v>184.28571428571428</v>
      </c>
      <c r="N3" s="10">
        <v>300.57142857142856</v>
      </c>
      <c r="O3" s="10">
        <v>286.28571428571428</v>
      </c>
      <c r="P3" s="10">
        <v>672.85714285714289</v>
      </c>
      <c r="Q3" s="10">
        <v>432.28571428571428</v>
      </c>
      <c r="R3" s="10">
        <v>135.42857142857142</v>
      </c>
      <c r="S3" s="10">
        <v>56</v>
      </c>
      <c r="T3" s="10">
        <v>20</v>
      </c>
      <c r="U3" s="10">
        <v>4.5714285714285712</v>
      </c>
      <c r="V3" s="10">
        <v>2.5714285714285716</v>
      </c>
      <c r="W3" s="10">
        <v>3.7142857142857144</v>
      </c>
      <c r="X3" s="10">
        <v>2.2857142857142856</v>
      </c>
      <c r="Y3" s="10">
        <v>0</v>
      </c>
      <c r="Z3" s="10">
        <v>0.5714285714285714</v>
      </c>
      <c r="AA3" s="10">
        <v>1.7142857142857142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22">
        <v>0</v>
      </c>
      <c r="AJ3">
        <v>24</v>
      </c>
      <c r="AK3" s="19">
        <f>AJ3-AL3</f>
        <v>14.387142857142855</v>
      </c>
      <c r="AL3" s="19">
        <f>AJ3-C3-D3-E3</f>
        <v>9.6128571428571448</v>
      </c>
      <c r="AM3" s="20">
        <f>AK3/AJ3</f>
        <v>0.59946428571428567</v>
      </c>
      <c r="AN3" s="20">
        <f>AL3/AJ3</f>
        <v>0.40053571428571438</v>
      </c>
      <c r="AO3" s="20">
        <f>C3/AK3</f>
        <v>0.78870022837851261</v>
      </c>
      <c r="AP3" s="20">
        <f>D3/AK3</f>
        <v>0.16512759408201769</v>
      </c>
      <c r="AQ3" s="20">
        <f>E3/AK3</f>
        <v>4.6172177539469776E-2</v>
      </c>
    </row>
    <row r="4" spans="1:43" x14ac:dyDescent="0.25">
      <c r="A4" s="9">
        <v>3</v>
      </c>
      <c r="B4" s="8" t="s">
        <v>44</v>
      </c>
      <c r="C4" s="10">
        <v>8.2516666666666652</v>
      </c>
      <c r="D4" s="10">
        <v>4.5483333333333329</v>
      </c>
      <c r="E4" s="10">
        <v>2.4183333333333334</v>
      </c>
      <c r="F4" s="10">
        <v>11175</v>
      </c>
      <c r="G4" s="10">
        <v>41</v>
      </c>
      <c r="H4" s="10">
        <v>25.696666666666669</v>
      </c>
      <c r="I4" s="10"/>
      <c r="J4" s="10">
        <v>0</v>
      </c>
      <c r="K4" s="10">
        <v>0</v>
      </c>
      <c r="L4" s="10">
        <v>218.33333333333334</v>
      </c>
      <c r="M4" s="10">
        <v>365.33333333333331</v>
      </c>
      <c r="N4" s="10">
        <v>618.66666666666663</v>
      </c>
      <c r="O4" s="10">
        <v>486</v>
      </c>
      <c r="P4" s="10">
        <v>802.33333333333337</v>
      </c>
      <c r="Q4" s="10">
        <v>672.66666666666663</v>
      </c>
      <c r="R4" s="10">
        <v>1362.3333333333333</v>
      </c>
      <c r="S4" s="10">
        <v>2427.6666666666665</v>
      </c>
      <c r="T4" s="10">
        <v>3354.6666666666665</v>
      </c>
      <c r="U4" s="10">
        <v>751</v>
      </c>
      <c r="V4" s="10">
        <v>86.333333333333329</v>
      </c>
      <c r="W4" s="10">
        <v>11</v>
      </c>
      <c r="X4" s="10">
        <v>9</v>
      </c>
      <c r="Y4" s="10">
        <v>2</v>
      </c>
      <c r="Z4" s="10">
        <v>0.66666666666666663</v>
      </c>
      <c r="AA4" s="10">
        <v>7</v>
      </c>
      <c r="AB4" s="10">
        <v>0</v>
      </c>
      <c r="AC4" s="10">
        <v>0</v>
      </c>
      <c r="AD4" s="10">
        <v>0</v>
      </c>
      <c r="AE4" s="10">
        <v>0</v>
      </c>
      <c r="AF4" s="10">
        <v>0</v>
      </c>
      <c r="AG4" s="10">
        <v>0</v>
      </c>
      <c r="AH4" s="22">
        <v>0</v>
      </c>
      <c r="AJ4">
        <v>24</v>
      </c>
      <c r="AK4" s="19">
        <f t="shared" ref="AK4:AK58" si="0">AJ4-AL4</f>
        <v>15.21833333333333</v>
      </c>
      <c r="AL4" s="19">
        <f t="shared" ref="AL4:AL58" si="1">AJ4-C4-D4-E4</f>
        <v>8.7816666666666698</v>
      </c>
      <c r="AM4" s="20">
        <f t="shared" ref="AM4:AM58" si="2">AK4/AJ4</f>
        <v>0.63409722222222209</v>
      </c>
      <c r="AN4" s="20">
        <f t="shared" ref="AN4:AN58" si="3">AL4/AJ4</f>
        <v>0.36590277777777791</v>
      </c>
      <c r="AO4" s="20">
        <f t="shared" ref="AO4:AO58" si="4">C4/AK4</f>
        <v>0.54221881502573654</v>
      </c>
      <c r="AP4" s="20">
        <f t="shared" ref="AP4:AP58" si="5">D4/AK4</f>
        <v>0.29887197459204912</v>
      </c>
      <c r="AQ4" s="20">
        <f t="shared" ref="AQ4:AQ58" si="6">E4/AK4</f>
        <v>0.15890921038221448</v>
      </c>
    </row>
    <row r="5" spans="1:43" x14ac:dyDescent="0.25">
      <c r="A5" s="9">
        <v>4</v>
      </c>
      <c r="B5" s="8" t="s">
        <v>45</v>
      </c>
      <c r="C5" s="10">
        <v>13.775714285714287</v>
      </c>
      <c r="D5" s="10">
        <v>0.92714285714285705</v>
      </c>
      <c r="E5" s="10">
        <v>0.49857142857142861</v>
      </c>
      <c r="F5" s="10">
        <v>2259.1428571428573</v>
      </c>
      <c r="G5" s="10">
        <v>27.142857142857142</v>
      </c>
      <c r="H5" s="10">
        <v>22.635714285714283</v>
      </c>
      <c r="I5" s="10"/>
      <c r="J5" s="10">
        <v>0</v>
      </c>
      <c r="K5" s="10">
        <v>0</v>
      </c>
      <c r="L5" s="10">
        <v>33.428571428571431</v>
      </c>
      <c r="M5" s="10">
        <v>54.857142857142854</v>
      </c>
      <c r="N5" s="10">
        <v>90.285714285714292</v>
      </c>
      <c r="O5" s="10">
        <v>90.571428571428569</v>
      </c>
      <c r="P5" s="10">
        <v>148.85714285714286</v>
      </c>
      <c r="Q5" s="10">
        <v>201.14285714285714</v>
      </c>
      <c r="R5" s="10">
        <v>780.85714285714289</v>
      </c>
      <c r="S5" s="10">
        <v>732</v>
      </c>
      <c r="T5" s="10">
        <v>108</v>
      </c>
      <c r="U5" s="10">
        <v>8.8571428571428577</v>
      </c>
      <c r="V5" s="10">
        <v>4.2857142857142856</v>
      </c>
      <c r="W5" s="10">
        <v>2</v>
      </c>
      <c r="X5" s="10">
        <v>3.1428571428571428</v>
      </c>
      <c r="Y5" s="10">
        <v>0</v>
      </c>
      <c r="Z5" s="10">
        <v>0</v>
      </c>
      <c r="AA5" s="10">
        <v>0.8571428571428571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22">
        <v>0</v>
      </c>
      <c r="AJ5">
        <v>24</v>
      </c>
      <c r="AK5" s="19">
        <f t="shared" si="0"/>
        <v>15.201428571428574</v>
      </c>
      <c r="AL5" s="19">
        <f t="shared" si="1"/>
        <v>8.7985714285714263</v>
      </c>
      <c r="AM5" s="20">
        <f t="shared" si="2"/>
        <v>0.6333928571428572</v>
      </c>
      <c r="AN5" s="20">
        <f t="shared" si="3"/>
        <v>0.36660714285714274</v>
      </c>
      <c r="AO5" s="20">
        <f t="shared" si="4"/>
        <v>0.9062118221971619</v>
      </c>
      <c r="AP5" s="20">
        <f t="shared" si="5"/>
        <v>6.0990508410863627E-2</v>
      </c>
      <c r="AQ5" s="20">
        <f t="shared" si="6"/>
        <v>3.2797669391974434E-2</v>
      </c>
    </row>
    <row r="6" spans="1:43" x14ac:dyDescent="0.25">
      <c r="A6" s="9">
        <v>5</v>
      </c>
      <c r="B6" s="8" t="s">
        <v>46</v>
      </c>
      <c r="C6" s="10">
        <v>9.1871428571428577</v>
      </c>
      <c r="D6" s="10">
        <v>2.7728571428571422</v>
      </c>
      <c r="E6" s="10">
        <v>1.5814285714285714</v>
      </c>
      <c r="F6" s="10">
        <v>8089.4285714285716</v>
      </c>
      <c r="G6" s="10">
        <v>47.285714285714285</v>
      </c>
      <c r="H6" s="10">
        <v>22.678571428571427</v>
      </c>
      <c r="I6" s="10"/>
      <c r="J6" s="10">
        <v>0</v>
      </c>
      <c r="K6" s="10">
        <v>0</v>
      </c>
      <c r="L6" s="10">
        <v>99.428571428571431</v>
      </c>
      <c r="M6" s="10">
        <v>178.57142857142858</v>
      </c>
      <c r="N6" s="10">
        <v>339.42857142857144</v>
      </c>
      <c r="O6" s="10">
        <v>317.42857142857144</v>
      </c>
      <c r="P6" s="10">
        <v>529.42857142857144</v>
      </c>
      <c r="Q6" s="10">
        <v>421.71428571428572</v>
      </c>
      <c r="R6" s="10">
        <v>741.42857142857144</v>
      </c>
      <c r="S6" s="10">
        <v>993.42857142857144</v>
      </c>
      <c r="T6" s="10">
        <v>835.42857142857144</v>
      </c>
      <c r="U6" s="10">
        <v>3023.4285714285716</v>
      </c>
      <c r="V6" s="10">
        <v>590</v>
      </c>
      <c r="W6" s="10">
        <v>9.4285714285714288</v>
      </c>
      <c r="X6" s="10">
        <v>5.1428571428571432</v>
      </c>
      <c r="Y6" s="10">
        <v>0</v>
      </c>
      <c r="Z6" s="10">
        <v>0</v>
      </c>
      <c r="AA6" s="10">
        <v>5.1428571428571432</v>
      </c>
      <c r="AB6" s="10">
        <v>0</v>
      </c>
      <c r="AC6" s="10">
        <v>0</v>
      </c>
      <c r="AD6" s="10">
        <v>0</v>
      </c>
      <c r="AE6" s="10">
        <v>0</v>
      </c>
      <c r="AF6" s="10">
        <v>0</v>
      </c>
      <c r="AG6" s="10">
        <v>0</v>
      </c>
      <c r="AH6" s="22">
        <v>0</v>
      </c>
      <c r="AJ6">
        <v>24</v>
      </c>
      <c r="AK6" s="19">
        <f t="shared" si="0"/>
        <v>13.541428571428572</v>
      </c>
      <c r="AL6" s="19">
        <f t="shared" si="1"/>
        <v>10.458571428571428</v>
      </c>
      <c r="AM6" s="20">
        <f t="shared" si="2"/>
        <v>0.56422619047619049</v>
      </c>
      <c r="AN6" s="20">
        <f t="shared" si="3"/>
        <v>0.43577380952380951</v>
      </c>
      <c r="AO6" s="20">
        <f t="shared" si="4"/>
        <v>0.67844709357527166</v>
      </c>
      <c r="AP6" s="20">
        <f t="shared" si="5"/>
        <v>0.20476843548897558</v>
      </c>
      <c r="AQ6" s="20">
        <f t="shared" si="6"/>
        <v>0.11678447093575271</v>
      </c>
    </row>
    <row r="7" spans="1:43" x14ac:dyDescent="0.25">
      <c r="A7" s="9">
        <v>6</v>
      </c>
      <c r="B7" s="8" t="s">
        <v>47</v>
      </c>
      <c r="C7" s="10">
        <v>9.4642857142857135</v>
      </c>
      <c r="D7" s="10">
        <v>2.9957142857142856</v>
      </c>
      <c r="E7" s="10">
        <v>1.7099999999999997</v>
      </c>
      <c r="F7" s="10">
        <v>6917.4285714285716</v>
      </c>
      <c r="G7" s="10">
        <v>59.571428571428569</v>
      </c>
      <c r="H7" s="10">
        <v>22.840000000000003</v>
      </c>
      <c r="I7" s="10"/>
      <c r="J7" s="10">
        <v>0</v>
      </c>
      <c r="K7" s="10">
        <v>0</v>
      </c>
      <c r="L7" s="10">
        <v>181.71428571428572</v>
      </c>
      <c r="M7" s="10">
        <v>347.71428571428572</v>
      </c>
      <c r="N7" s="10">
        <v>583.71428571428567</v>
      </c>
      <c r="O7" s="10">
        <v>549.42857142857144</v>
      </c>
      <c r="P7" s="10">
        <v>862</v>
      </c>
      <c r="Q7" s="10">
        <v>759.14285714285711</v>
      </c>
      <c r="R7" s="10">
        <v>1265.1428571428571</v>
      </c>
      <c r="S7" s="10">
        <v>1359.1428571428571</v>
      </c>
      <c r="T7" s="10">
        <v>873.71428571428567</v>
      </c>
      <c r="U7" s="10">
        <v>59.714285714285715</v>
      </c>
      <c r="V7" s="10">
        <v>14.857142857142858</v>
      </c>
      <c r="W7" s="10">
        <v>28</v>
      </c>
      <c r="X7" s="10">
        <v>24</v>
      </c>
      <c r="Y7" s="10">
        <v>2.5714285714285716</v>
      </c>
      <c r="Z7" s="10">
        <v>1.4285714285714286</v>
      </c>
      <c r="AA7" s="10">
        <v>5.1428571428571432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22">
        <v>0</v>
      </c>
      <c r="AJ7">
        <v>24</v>
      </c>
      <c r="AK7" s="19">
        <f t="shared" si="0"/>
        <v>14.169999999999998</v>
      </c>
      <c r="AL7" s="19">
        <f t="shared" si="1"/>
        <v>9.8300000000000018</v>
      </c>
      <c r="AM7" s="20">
        <f t="shared" si="2"/>
        <v>0.59041666666666659</v>
      </c>
      <c r="AN7" s="20">
        <f t="shared" si="3"/>
        <v>0.40958333333333341</v>
      </c>
      <c r="AO7" s="20">
        <f t="shared" si="4"/>
        <v>0.66791007157979643</v>
      </c>
      <c r="AP7" s="20">
        <f t="shared" si="5"/>
        <v>0.21141244077023896</v>
      </c>
      <c r="AQ7" s="20">
        <f t="shared" si="6"/>
        <v>0.12067748764996471</v>
      </c>
    </row>
    <row r="8" spans="1:43" x14ac:dyDescent="0.25">
      <c r="A8" s="9">
        <v>7</v>
      </c>
      <c r="B8" s="8" t="s">
        <v>48</v>
      </c>
      <c r="C8" s="10">
        <v>10.827500000000001</v>
      </c>
      <c r="D8" s="10">
        <v>2.5974999999999997</v>
      </c>
      <c r="E8" s="10">
        <v>0.87624999999999997</v>
      </c>
      <c r="F8" s="10">
        <v>3916.75</v>
      </c>
      <c r="G8" s="10">
        <v>42.625</v>
      </c>
      <c r="H8" s="10">
        <v>21.93</v>
      </c>
      <c r="I8" s="10"/>
      <c r="J8" s="10">
        <v>0</v>
      </c>
      <c r="K8" s="10">
        <v>0</v>
      </c>
      <c r="L8" s="10">
        <v>81.25</v>
      </c>
      <c r="M8" s="10">
        <v>114.5</v>
      </c>
      <c r="N8" s="10">
        <v>249.5</v>
      </c>
      <c r="O8" s="10">
        <v>229.5</v>
      </c>
      <c r="P8" s="10">
        <v>370.25</v>
      </c>
      <c r="Q8" s="10">
        <v>280</v>
      </c>
      <c r="R8" s="10">
        <v>566.5</v>
      </c>
      <c r="S8" s="10">
        <v>959.5</v>
      </c>
      <c r="T8" s="10">
        <v>965</v>
      </c>
      <c r="U8" s="10">
        <v>90.5</v>
      </c>
      <c r="V8" s="10">
        <v>6.75</v>
      </c>
      <c r="W8" s="10">
        <v>2</v>
      </c>
      <c r="X8" s="10">
        <v>0.75</v>
      </c>
      <c r="Y8" s="10">
        <v>0</v>
      </c>
      <c r="Z8" s="10">
        <v>0</v>
      </c>
      <c r="AA8" s="10">
        <v>0.75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  <c r="AG8" s="10">
        <v>0</v>
      </c>
      <c r="AH8" s="22">
        <v>0</v>
      </c>
      <c r="AJ8">
        <v>24</v>
      </c>
      <c r="AK8" s="19">
        <f t="shared" si="0"/>
        <v>14.301250000000001</v>
      </c>
      <c r="AL8" s="19">
        <f t="shared" si="1"/>
        <v>9.6987499999999986</v>
      </c>
      <c r="AM8" s="20">
        <f t="shared" si="2"/>
        <v>0.59588541666666672</v>
      </c>
      <c r="AN8" s="20">
        <f t="shared" si="3"/>
        <v>0.40411458333333328</v>
      </c>
      <c r="AO8" s="20">
        <f t="shared" si="4"/>
        <v>0.75710165195350054</v>
      </c>
      <c r="AP8" s="20">
        <f t="shared" si="5"/>
        <v>0.1816274801153745</v>
      </c>
      <c r="AQ8" s="20">
        <f t="shared" si="6"/>
        <v>6.1270867931124892E-2</v>
      </c>
    </row>
    <row r="9" spans="1:43" x14ac:dyDescent="0.25">
      <c r="A9" s="9">
        <v>8</v>
      </c>
      <c r="B9" s="8" t="s">
        <v>49</v>
      </c>
      <c r="C9" s="10">
        <v>7.6224999999999996</v>
      </c>
      <c r="D9" s="10">
        <v>5.6462500000000002</v>
      </c>
      <c r="E9" s="10">
        <v>2.4062499999999996</v>
      </c>
      <c r="F9" s="10">
        <v>10247.25</v>
      </c>
      <c r="G9" s="10">
        <v>64.5</v>
      </c>
      <c r="H9" s="10">
        <v>26.318750000000001</v>
      </c>
      <c r="I9" s="10"/>
      <c r="J9" s="10">
        <v>0</v>
      </c>
      <c r="K9" s="10">
        <v>0</v>
      </c>
      <c r="L9" s="10">
        <v>263.25</v>
      </c>
      <c r="M9" s="10">
        <v>403.25</v>
      </c>
      <c r="N9" s="10">
        <v>782.75</v>
      </c>
      <c r="O9" s="10">
        <v>664</v>
      </c>
      <c r="P9" s="10">
        <v>1213.25</v>
      </c>
      <c r="Q9" s="10">
        <v>853.75</v>
      </c>
      <c r="R9" s="10">
        <v>1384.5</v>
      </c>
      <c r="S9" s="10">
        <v>1828.25</v>
      </c>
      <c r="T9" s="10">
        <v>2072.25</v>
      </c>
      <c r="U9" s="10">
        <v>618.5</v>
      </c>
      <c r="V9" s="10">
        <v>124.5</v>
      </c>
      <c r="W9" s="10">
        <v>26.5</v>
      </c>
      <c r="X9" s="10">
        <v>7</v>
      </c>
      <c r="Y9" s="10">
        <v>0.5</v>
      </c>
      <c r="Z9" s="10">
        <v>1.5</v>
      </c>
      <c r="AA9" s="10">
        <v>3.5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22">
        <v>0</v>
      </c>
      <c r="AJ9">
        <v>24</v>
      </c>
      <c r="AK9" s="19">
        <f t="shared" si="0"/>
        <v>15.674999999999999</v>
      </c>
      <c r="AL9" s="19">
        <f t="shared" si="1"/>
        <v>8.3250000000000011</v>
      </c>
      <c r="AM9" s="20">
        <f t="shared" si="2"/>
        <v>0.65312499999999996</v>
      </c>
      <c r="AN9" s="20">
        <f t="shared" si="3"/>
        <v>0.34687500000000004</v>
      </c>
      <c r="AO9" s="20">
        <f t="shared" si="4"/>
        <v>0.48628389154704943</v>
      </c>
      <c r="AP9" s="20">
        <f t="shared" si="5"/>
        <v>0.36020733652312603</v>
      </c>
      <c r="AQ9" s="20">
        <f t="shared" si="6"/>
        <v>0.15350877192982454</v>
      </c>
    </row>
    <row r="10" spans="1:43" x14ac:dyDescent="0.25">
      <c r="A10" s="9">
        <v>9</v>
      </c>
      <c r="B10" s="8" t="s">
        <v>50</v>
      </c>
      <c r="C10" s="10">
        <v>9.6612500000000008</v>
      </c>
      <c r="D10" s="10">
        <v>3.1037499999999998</v>
      </c>
      <c r="E10" s="10">
        <v>0.96250000000000002</v>
      </c>
      <c r="F10" s="10">
        <v>4605.5</v>
      </c>
      <c r="G10" s="10">
        <v>38.25</v>
      </c>
      <c r="H10" s="10">
        <v>21.182499999999997</v>
      </c>
      <c r="I10" s="10"/>
      <c r="J10" s="10">
        <v>0</v>
      </c>
      <c r="K10" s="10">
        <v>0</v>
      </c>
      <c r="L10" s="10">
        <v>71.75</v>
      </c>
      <c r="M10" s="10">
        <v>144</v>
      </c>
      <c r="N10" s="10">
        <v>186</v>
      </c>
      <c r="O10" s="10">
        <v>164.5</v>
      </c>
      <c r="P10" s="10">
        <v>306.5</v>
      </c>
      <c r="Q10" s="10">
        <v>355</v>
      </c>
      <c r="R10" s="10">
        <v>351.25</v>
      </c>
      <c r="S10" s="10">
        <v>895.5</v>
      </c>
      <c r="T10" s="10">
        <v>2027</v>
      </c>
      <c r="U10" s="10">
        <v>100</v>
      </c>
      <c r="V10" s="10">
        <v>3.25</v>
      </c>
      <c r="W10" s="10">
        <v>0.5</v>
      </c>
      <c r="X10" s="10">
        <v>0</v>
      </c>
      <c r="Y10" s="10">
        <v>0</v>
      </c>
      <c r="Z10" s="10">
        <v>0</v>
      </c>
      <c r="AA10" s="10">
        <v>0.25</v>
      </c>
      <c r="AB10" s="10">
        <v>0</v>
      </c>
      <c r="AC10" s="10">
        <v>0</v>
      </c>
      <c r="AD10" s="10">
        <v>0</v>
      </c>
      <c r="AE10" s="10">
        <v>0</v>
      </c>
      <c r="AF10" s="10">
        <v>0</v>
      </c>
      <c r="AG10" s="10">
        <v>0</v>
      </c>
      <c r="AH10" s="22">
        <v>0</v>
      </c>
      <c r="AJ10">
        <v>24</v>
      </c>
      <c r="AK10" s="19">
        <f t="shared" si="0"/>
        <v>13.727500000000001</v>
      </c>
      <c r="AL10" s="19">
        <f t="shared" si="1"/>
        <v>10.272499999999999</v>
      </c>
      <c r="AM10" s="20">
        <f t="shared" si="2"/>
        <v>0.57197916666666671</v>
      </c>
      <c r="AN10" s="20">
        <f t="shared" si="3"/>
        <v>0.42802083333333329</v>
      </c>
      <c r="AO10" s="20">
        <f t="shared" si="4"/>
        <v>0.70378801675468949</v>
      </c>
      <c r="AP10" s="20">
        <f t="shared" si="5"/>
        <v>0.22609725004552902</v>
      </c>
      <c r="AQ10" s="20">
        <f t="shared" si="6"/>
        <v>7.0114733199781454E-2</v>
      </c>
    </row>
    <row r="11" spans="1:43" x14ac:dyDescent="0.25">
      <c r="A11" s="9">
        <v>10</v>
      </c>
      <c r="B11" s="8" t="s">
        <v>51</v>
      </c>
      <c r="C11" s="10">
        <v>10.764999999999999</v>
      </c>
      <c r="D11" s="10">
        <v>3.1237500000000002</v>
      </c>
      <c r="E11" s="10">
        <v>0.99500000000000011</v>
      </c>
      <c r="F11" s="10">
        <v>4440.5</v>
      </c>
      <c r="G11" s="10">
        <v>41.625</v>
      </c>
      <c r="H11" s="10">
        <v>22.841250000000002</v>
      </c>
      <c r="I11" s="10"/>
      <c r="J11" s="10">
        <v>0</v>
      </c>
      <c r="K11" s="10">
        <v>0</v>
      </c>
      <c r="L11" s="10">
        <v>106.75</v>
      </c>
      <c r="M11" s="10">
        <v>159</v>
      </c>
      <c r="N11" s="10">
        <v>307.5</v>
      </c>
      <c r="O11" s="10">
        <v>241.25</v>
      </c>
      <c r="P11" s="10">
        <v>493.25</v>
      </c>
      <c r="Q11" s="10">
        <v>293</v>
      </c>
      <c r="R11" s="10">
        <v>543</v>
      </c>
      <c r="S11" s="10">
        <v>619.5</v>
      </c>
      <c r="T11" s="10">
        <v>666.5</v>
      </c>
      <c r="U11" s="10">
        <v>622.25</v>
      </c>
      <c r="V11" s="10">
        <v>366.25</v>
      </c>
      <c r="W11" s="10">
        <v>12</v>
      </c>
      <c r="X11" s="10">
        <v>5.5</v>
      </c>
      <c r="Y11" s="10">
        <v>1.75</v>
      </c>
      <c r="Z11" s="10">
        <v>0.5</v>
      </c>
      <c r="AA11" s="10">
        <v>2.5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22">
        <v>0</v>
      </c>
      <c r="AJ11">
        <v>24</v>
      </c>
      <c r="AK11" s="19">
        <f t="shared" si="0"/>
        <v>14.883749999999999</v>
      </c>
      <c r="AL11" s="19">
        <f t="shared" si="1"/>
        <v>9.1162500000000009</v>
      </c>
      <c r="AM11" s="20">
        <f t="shared" si="2"/>
        <v>0.62015624999999996</v>
      </c>
      <c r="AN11" s="20">
        <f t="shared" si="3"/>
        <v>0.37984375000000004</v>
      </c>
      <c r="AO11" s="20">
        <f t="shared" si="4"/>
        <v>0.7232720248593264</v>
      </c>
      <c r="AP11" s="20">
        <f t="shared" si="5"/>
        <v>0.20987654320987656</v>
      </c>
      <c r="AQ11" s="20">
        <f t="shared" si="6"/>
        <v>6.6851431930797026E-2</v>
      </c>
    </row>
    <row r="12" spans="1:43" x14ac:dyDescent="0.25">
      <c r="A12" s="9">
        <v>11</v>
      </c>
      <c r="B12" s="8" t="s">
        <v>52</v>
      </c>
      <c r="C12" s="10">
        <v>11.934285714285716</v>
      </c>
      <c r="D12" s="10">
        <v>1.7042857142857144</v>
      </c>
      <c r="E12" s="10">
        <v>0.54571428571428571</v>
      </c>
      <c r="F12" s="10">
        <v>2220</v>
      </c>
      <c r="G12" s="10">
        <v>47.142857142857146</v>
      </c>
      <c r="H12" s="10">
        <v>21.141428571428573</v>
      </c>
      <c r="I12" s="10"/>
      <c r="J12" s="10">
        <v>0</v>
      </c>
      <c r="K12" s="10">
        <v>0</v>
      </c>
      <c r="L12" s="10">
        <v>39.714285714285715</v>
      </c>
      <c r="M12" s="10">
        <v>114.28571428571429</v>
      </c>
      <c r="N12" s="10">
        <v>186.85714285714286</v>
      </c>
      <c r="O12" s="10">
        <v>187.14285714285714</v>
      </c>
      <c r="P12" s="10">
        <v>272.28571428571428</v>
      </c>
      <c r="Q12" s="10">
        <v>256.85714285714283</v>
      </c>
      <c r="R12" s="10">
        <v>480.85714285714283</v>
      </c>
      <c r="S12" s="10">
        <v>456.57142857142856</v>
      </c>
      <c r="T12" s="10">
        <v>207.71428571428572</v>
      </c>
      <c r="U12" s="10">
        <v>6.5714285714285712</v>
      </c>
      <c r="V12" s="10">
        <v>7.7142857142857144</v>
      </c>
      <c r="W12" s="10">
        <v>1.1428571428571428</v>
      </c>
      <c r="X12" s="10">
        <v>0.8571428571428571</v>
      </c>
      <c r="Y12" s="10">
        <v>1.4285714285714286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0</v>
      </c>
      <c r="AG12" s="10">
        <v>0</v>
      </c>
      <c r="AH12" s="22">
        <v>0</v>
      </c>
      <c r="AJ12">
        <v>24</v>
      </c>
      <c r="AK12" s="19">
        <f t="shared" si="0"/>
        <v>14.184285714285716</v>
      </c>
      <c r="AL12" s="19">
        <f t="shared" si="1"/>
        <v>9.8157142857142841</v>
      </c>
      <c r="AM12" s="20">
        <f t="shared" si="2"/>
        <v>0.59101190476190479</v>
      </c>
      <c r="AN12" s="20">
        <f t="shared" si="3"/>
        <v>0.40898809523809515</v>
      </c>
      <c r="AO12" s="20">
        <f t="shared" si="4"/>
        <v>0.8413737536509216</v>
      </c>
      <c r="AP12" s="20">
        <f t="shared" si="5"/>
        <v>0.12015308691711149</v>
      </c>
      <c r="AQ12" s="20">
        <f t="shared" si="6"/>
        <v>3.8473159431966962E-2</v>
      </c>
    </row>
    <row r="13" spans="1:43" x14ac:dyDescent="0.25">
      <c r="A13" s="9">
        <v>12</v>
      </c>
      <c r="B13" s="8" t="s">
        <v>53</v>
      </c>
      <c r="C13" s="10">
        <v>10.894285714285715</v>
      </c>
      <c r="D13" s="10">
        <v>3.2728571428571422</v>
      </c>
      <c r="E13" s="10">
        <v>1.2985714285714285</v>
      </c>
      <c r="F13" s="10">
        <v>6117.1428571428569</v>
      </c>
      <c r="G13" s="10">
        <v>85.714285714285708</v>
      </c>
      <c r="H13" s="10">
        <v>23.965714285714284</v>
      </c>
      <c r="I13" s="10"/>
      <c r="J13" s="10">
        <v>0</v>
      </c>
      <c r="K13" s="10">
        <v>0</v>
      </c>
      <c r="L13" s="10">
        <v>106.85714285714286</v>
      </c>
      <c r="M13" s="10">
        <v>178.28571428571428</v>
      </c>
      <c r="N13" s="10">
        <v>362.85714285714283</v>
      </c>
      <c r="O13" s="10">
        <v>266.85714285714283</v>
      </c>
      <c r="P13" s="10">
        <v>457.42857142857144</v>
      </c>
      <c r="Q13" s="10">
        <v>446.85714285714283</v>
      </c>
      <c r="R13" s="10">
        <v>727.71428571428567</v>
      </c>
      <c r="S13" s="10">
        <v>872.28571428571433</v>
      </c>
      <c r="T13" s="10">
        <v>1579.4285714285713</v>
      </c>
      <c r="U13" s="10">
        <v>1031.4285714285713</v>
      </c>
      <c r="V13" s="10">
        <v>66.571428571428569</v>
      </c>
      <c r="W13" s="10">
        <v>10.571428571428571</v>
      </c>
      <c r="X13" s="10">
        <v>7.7142857142857144</v>
      </c>
      <c r="Y13" s="10">
        <v>0.5714285714285714</v>
      </c>
      <c r="Z13" s="10">
        <v>0.5714285714285714</v>
      </c>
      <c r="AA13" s="10">
        <v>1.1428571428571428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22">
        <v>0</v>
      </c>
      <c r="AJ13">
        <v>24</v>
      </c>
      <c r="AK13" s="19">
        <f t="shared" si="0"/>
        <v>15.465714285714284</v>
      </c>
      <c r="AL13" s="19">
        <f t="shared" si="1"/>
        <v>8.5342857142857156</v>
      </c>
      <c r="AM13" s="20">
        <f t="shared" si="2"/>
        <v>0.64440476190476181</v>
      </c>
      <c r="AN13" s="20">
        <f t="shared" si="3"/>
        <v>0.35559523809523813</v>
      </c>
      <c r="AO13" s="20">
        <f t="shared" si="4"/>
        <v>0.70441529650840584</v>
      </c>
      <c r="AP13" s="20">
        <f t="shared" si="5"/>
        <v>0.21162017365601327</v>
      </c>
      <c r="AQ13" s="20">
        <f t="shared" si="6"/>
        <v>8.3964529835581017E-2</v>
      </c>
    </row>
    <row r="14" spans="1:43" x14ac:dyDescent="0.25">
      <c r="A14" s="9">
        <v>13</v>
      </c>
      <c r="B14" s="8" t="s">
        <v>54</v>
      </c>
      <c r="C14" s="10">
        <v>10.983333333333334</v>
      </c>
      <c r="D14" s="10">
        <v>2.2200000000000002</v>
      </c>
      <c r="E14" s="10">
        <v>1.2716666666666669</v>
      </c>
      <c r="F14" s="10">
        <v>6211.333333333333</v>
      </c>
      <c r="G14" s="10">
        <v>43.333333333333336</v>
      </c>
      <c r="H14" s="10">
        <v>22.608333333333334</v>
      </c>
      <c r="I14" s="10"/>
      <c r="J14" s="10">
        <v>0</v>
      </c>
      <c r="K14" s="10">
        <v>0</v>
      </c>
      <c r="L14" s="10">
        <v>123.33333333333333</v>
      </c>
      <c r="M14" s="10">
        <v>183</v>
      </c>
      <c r="N14" s="10">
        <v>321.66666666666669</v>
      </c>
      <c r="O14" s="10">
        <v>278</v>
      </c>
      <c r="P14" s="10">
        <v>433.66666666666669</v>
      </c>
      <c r="Q14" s="10">
        <v>349.66666666666669</v>
      </c>
      <c r="R14" s="10">
        <v>557.33333333333337</v>
      </c>
      <c r="S14" s="10">
        <v>554.33333333333337</v>
      </c>
      <c r="T14" s="10">
        <v>863</v>
      </c>
      <c r="U14" s="10">
        <v>1056.3333333333333</v>
      </c>
      <c r="V14" s="10">
        <v>1371.6666666666667</v>
      </c>
      <c r="W14" s="10">
        <v>103.33333333333333</v>
      </c>
      <c r="X14" s="10">
        <v>13.666666666666666</v>
      </c>
      <c r="Y14" s="10">
        <v>0</v>
      </c>
      <c r="Z14" s="10">
        <v>0</v>
      </c>
      <c r="AA14" s="10">
        <v>2.3333333333333335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  <c r="AH14" s="22">
        <v>0</v>
      </c>
      <c r="AJ14">
        <v>24</v>
      </c>
      <c r="AK14" s="19">
        <f t="shared" si="0"/>
        <v>14.475000000000001</v>
      </c>
      <c r="AL14" s="19">
        <f t="shared" si="1"/>
        <v>9.5249999999999986</v>
      </c>
      <c r="AM14" s="20">
        <f t="shared" si="2"/>
        <v>0.60312500000000002</v>
      </c>
      <c r="AN14" s="20">
        <f t="shared" si="3"/>
        <v>0.39687499999999992</v>
      </c>
      <c r="AO14" s="20">
        <f t="shared" si="4"/>
        <v>0.75877950489349455</v>
      </c>
      <c r="AP14" s="20">
        <f t="shared" si="5"/>
        <v>0.15336787564766841</v>
      </c>
      <c r="AQ14" s="20">
        <f t="shared" si="6"/>
        <v>8.7852619458837086E-2</v>
      </c>
    </row>
    <row r="15" spans="1:43" x14ac:dyDescent="0.25">
      <c r="A15" s="9">
        <v>14</v>
      </c>
      <c r="B15" s="8" t="s">
        <v>55</v>
      </c>
      <c r="C15" s="10">
        <v>8.3262499999999999</v>
      </c>
      <c r="D15" s="10">
        <v>5.82125</v>
      </c>
      <c r="E15" s="10">
        <v>2.3737499999999998</v>
      </c>
      <c r="F15" s="10">
        <v>10995.5</v>
      </c>
      <c r="G15" s="10">
        <v>45.125</v>
      </c>
      <c r="H15" s="10">
        <v>28.015000000000001</v>
      </c>
      <c r="I15" s="10"/>
      <c r="J15" s="10">
        <v>0</v>
      </c>
      <c r="K15" s="10">
        <v>0</v>
      </c>
      <c r="L15" s="10">
        <v>288.5</v>
      </c>
      <c r="M15" s="10">
        <v>420.75</v>
      </c>
      <c r="N15" s="10">
        <v>702.5</v>
      </c>
      <c r="O15" s="10">
        <v>523.5</v>
      </c>
      <c r="P15" s="10">
        <v>901.5</v>
      </c>
      <c r="Q15" s="10">
        <v>635.25</v>
      </c>
      <c r="R15" s="10">
        <v>936.5</v>
      </c>
      <c r="S15" s="10">
        <v>1069</v>
      </c>
      <c r="T15" s="10">
        <v>1671.5</v>
      </c>
      <c r="U15" s="10">
        <v>2289.75</v>
      </c>
      <c r="V15" s="10">
        <v>1479.75</v>
      </c>
      <c r="W15" s="10">
        <v>57.75</v>
      </c>
      <c r="X15" s="10">
        <v>12.25</v>
      </c>
      <c r="Y15" s="10">
        <v>2</v>
      </c>
      <c r="Z15" s="10">
        <v>0.5</v>
      </c>
      <c r="AA15" s="10">
        <v>4.5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22">
        <v>0</v>
      </c>
      <c r="AJ15">
        <v>24</v>
      </c>
      <c r="AK15" s="19">
        <f t="shared" si="0"/>
        <v>16.521250000000002</v>
      </c>
      <c r="AL15" s="19">
        <f t="shared" si="1"/>
        <v>7.4787499999999998</v>
      </c>
      <c r="AM15" s="20">
        <f t="shared" si="2"/>
        <v>0.68838541666666675</v>
      </c>
      <c r="AN15" s="20">
        <f t="shared" si="3"/>
        <v>0.31161458333333331</v>
      </c>
      <c r="AO15" s="20">
        <f t="shared" si="4"/>
        <v>0.50397215707043952</v>
      </c>
      <c r="AP15" s="20">
        <f t="shared" si="5"/>
        <v>0.35234924718165994</v>
      </c>
      <c r="AQ15" s="20">
        <f t="shared" si="6"/>
        <v>0.1436785957479004</v>
      </c>
    </row>
    <row r="16" spans="1:43" x14ac:dyDescent="0.25">
      <c r="A16" s="9">
        <v>15</v>
      </c>
      <c r="B16" s="8" t="s">
        <v>56</v>
      </c>
      <c r="C16" s="10">
        <v>10.22625</v>
      </c>
      <c r="D16" s="10">
        <v>2.9575</v>
      </c>
      <c r="E16" s="10">
        <v>1.4450000000000003</v>
      </c>
      <c r="F16" s="10">
        <v>7774.75</v>
      </c>
      <c r="G16" s="10">
        <v>55.625</v>
      </c>
      <c r="H16" s="10">
        <v>23.935000000000002</v>
      </c>
      <c r="I16" s="10"/>
      <c r="J16" s="10">
        <v>0</v>
      </c>
      <c r="K16" s="10">
        <v>0</v>
      </c>
      <c r="L16" s="10">
        <v>82.5</v>
      </c>
      <c r="M16" s="10">
        <v>143.75</v>
      </c>
      <c r="N16" s="10">
        <v>229</v>
      </c>
      <c r="O16" s="10">
        <v>209.5</v>
      </c>
      <c r="P16" s="10">
        <v>314.5</v>
      </c>
      <c r="Q16" s="10">
        <v>279.75</v>
      </c>
      <c r="R16" s="10">
        <v>545.5</v>
      </c>
      <c r="S16" s="10">
        <v>825.25</v>
      </c>
      <c r="T16" s="10">
        <v>2418.25</v>
      </c>
      <c r="U16" s="10">
        <v>2052.25</v>
      </c>
      <c r="V16" s="10">
        <v>644.5</v>
      </c>
      <c r="W16" s="10">
        <v>17.5</v>
      </c>
      <c r="X16" s="10">
        <v>7.25</v>
      </c>
      <c r="Y16" s="10">
        <v>1.75</v>
      </c>
      <c r="Z16" s="10">
        <v>0.5</v>
      </c>
      <c r="AA16" s="10">
        <v>3</v>
      </c>
      <c r="AB16" s="10">
        <v>0</v>
      </c>
      <c r="AC16" s="10">
        <v>0</v>
      </c>
      <c r="AD16" s="10">
        <v>0</v>
      </c>
      <c r="AE16" s="10">
        <v>0</v>
      </c>
      <c r="AF16" s="10">
        <v>0</v>
      </c>
      <c r="AG16" s="10">
        <v>0</v>
      </c>
      <c r="AH16" s="22">
        <v>0</v>
      </c>
      <c r="AJ16">
        <v>24</v>
      </c>
      <c r="AK16" s="19">
        <f t="shared" si="0"/>
        <v>14.62875</v>
      </c>
      <c r="AL16" s="19">
        <f t="shared" si="1"/>
        <v>9.3712499999999999</v>
      </c>
      <c r="AM16" s="20">
        <f t="shared" si="2"/>
        <v>0.60953124999999997</v>
      </c>
      <c r="AN16" s="20">
        <f t="shared" si="3"/>
        <v>0.39046874999999998</v>
      </c>
      <c r="AO16" s="20">
        <f t="shared" si="4"/>
        <v>0.69905152524993597</v>
      </c>
      <c r="AP16" s="20">
        <f t="shared" si="5"/>
        <v>0.2021703836623088</v>
      </c>
      <c r="AQ16" s="20">
        <f t="shared" si="6"/>
        <v>9.8778091087755301E-2</v>
      </c>
    </row>
    <row r="17" spans="1:43" x14ac:dyDescent="0.25">
      <c r="A17" s="9">
        <v>16</v>
      </c>
      <c r="B17" s="8" t="s">
        <v>57</v>
      </c>
      <c r="C17" s="10">
        <v>11.62125</v>
      </c>
      <c r="D17" s="10">
        <v>2.8537500000000002</v>
      </c>
      <c r="E17" s="10">
        <v>1.0237499999999999</v>
      </c>
      <c r="F17" s="10">
        <v>4045</v>
      </c>
      <c r="G17" s="10">
        <v>39.5</v>
      </c>
      <c r="H17" s="10">
        <v>23.446249999999999</v>
      </c>
      <c r="I17" s="10"/>
      <c r="J17" s="10">
        <v>0</v>
      </c>
      <c r="K17" s="10">
        <v>0</v>
      </c>
      <c r="L17" s="10">
        <v>92</v>
      </c>
      <c r="M17" s="10">
        <v>181</v>
      </c>
      <c r="N17" s="10">
        <v>311.75</v>
      </c>
      <c r="O17" s="10">
        <v>322.5</v>
      </c>
      <c r="P17" s="10">
        <v>463.5</v>
      </c>
      <c r="Q17" s="10">
        <v>776</v>
      </c>
      <c r="R17" s="10">
        <v>1647.25</v>
      </c>
      <c r="S17" s="10">
        <v>234</v>
      </c>
      <c r="T17" s="10">
        <v>7.5</v>
      </c>
      <c r="U17" s="10">
        <v>2</v>
      </c>
      <c r="V17" s="10">
        <v>2.25</v>
      </c>
      <c r="W17" s="10">
        <v>2</v>
      </c>
      <c r="X17" s="10">
        <v>1.75</v>
      </c>
      <c r="Y17" s="10">
        <v>0</v>
      </c>
      <c r="Z17" s="10">
        <v>0</v>
      </c>
      <c r="AA17" s="10">
        <v>1.5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22">
        <v>0</v>
      </c>
      <c r="AJ17">
        <v>24</v>
      </c>
      <c r="AK17" s="19">
        <f t="shared" si="0"/>
        <v>15.498749999999999</v>
      </c>
      <c r="AL17" s="19">
        <f t="shared" si="1"/>
        <v>8.5012500000000006</v>
      </c>
      <c r="AM17" s="20">
        <f t="shared" si="2"/>
        <v>0.64578124999999997</v>
      </c>
      <c r="AN17" s="20">
        <f t="shared" si="3"/>
        <v>0.35421875000000003</v>
      </c>
      <c r="AO17" s="20">
        <f t="shared" si="4"/>
        <v>0.74981853375272201</v>
      </c>
      <c r="AP17" s="20">
        <f t="shared" si="5"/>
        <v>0.18412775223808375</v>
      </c>
      <c r="AQ17" s="20">
        <f t="shared" si="6"/>
        <v>6.6053714009194284E-2</v>
      </c>
    </row>
    <row r="18" spans="1:43" x14ac:dyDescent="0.25">
      <c r="A18" s="9">
        <v>17</v>
      </c>
      <c r="B18" s="8" t="s">
        <v>58</v>
      </c>
      <c r="C18" s="10">
        <v>9.8574999999999999</v>
      </c>
      <c r="D18" s="10">
        <v>4.0762499999999999</v>
      </c>
      <c r="E18" s="10">
        <v>1.1925000000000003</v>
      </c>
      <c r="F18" s="10">
        <v>5744</v>
      </c>
      <c r="G18" s="10">
        <v>86</v>
      </c>
      <c r="H18" s="10">
        <v>23.802500000000002</v>
      </c>
      <c r="I18" s="10"/>
      <c r="J18" s="10">
        <v>0</v>
      </c>
      <c r="K18" s="10">
        <v>0</v>
      </c>
      <c r="L18" s="10">
        <v>116.75</v>
      </c>
      <c r="M18" s="10">
        <v>180.75</v>
      </c>
      <c r="N18" s="10">
        <v>318.5</v>
      </c>
      <c r="O18" s="10">
        <v>254.75</v>
      </c>
      <c r="P18" s="10">
        <v>436.75</v>
      </c>
      <c r="Q18" s="10">
        <v>316.5</v>
      </c>
      <c r="R18" s="10">
        <v>579.25</v>
      </c>
      <c r="S18" s="10">
        <v>619</v>
      </c>
      <c r="T18" s="10">
        <v>860.75</v>
      </c>
      <c r="U18" s="10">
        <v>991.75</v>
      </c>
      <c r="V18" s="10">
        <v>971.25</v>
      </c>
      <c r="W18" s="10">
        <v>78.25</v>
      </c>
      <c r="X18" s="10">
        <v>10.5</v>
      </c>
      <c r="Y18" s="10">
        <v>4.5</v>
      </c>
      <c r="Z18" s="10">
        <v>0</v>
      </c>
      <c r="AA18" s="10">
        <v>4.75</v>
      </c>
      <c r="AB18" s="10">
        <v>0</v>
      </c>
      <c r="AC18" s="10">
        <v>0</v>
      </c>
      <c r="AD18" s="10">
        <v>0</v>
      </c>
      <c r="AE18" s="10">
        <v>0</v>
      </c>
      <c r="AF18" s="10">
        <v>0</v>
      </c>
      <c r="AG18" s="10">
        <v>0</v>
      </c>
      <c r="AH18" s="22">
        <v>0</v>
      </c>
      <c r="AJ18">
        <v>24</v>
      </c>
      <c r="AK18" s="19">
        <f t="shared" si="0"/>
        <v>15.126250000000001</v>
      </c>
      <c r="AL18" s="19">
        <f t="shared" si="1"/>
        <v>8.8737499999999994</v>
      </c>
      <c r="AM18" s="20">
        <f t="shared" si="2"/>
        <v>0.63026041666666666</v>
      </c>
      <c r="AN18" s="20">
        <f t="shared" si="3"/>
        <v>0.36973958333333329</v>
      </c>
      <c r="AO18" s="20">
        <f t="shared" si="4"/>
        <v>0.65168167920006603</v>
      </c>
      <c r="AP18" s="20">
        <f t="shared" si="5"/>
        <v>0.26948186100322286</v>
      </c>
      <c r="AQ18" s="20">
        <f t="shared" si="6"/>
        <v>7.8836459796711028E-2</v>
      </c>
    </row>
    <row r="19" spans="1:43" x14ac:dyDescent="0.25">
      <c r="A19" s="9">
        <v>18</v>
      </c>
      <c r="B19" s="8" t="s">
        <v>59</v>
      </c>
      <c r="C19" s="10">
        <v>11.223750000000001</v>
      </c>
      <c r="D19" s="10">
        <v>2.8075000000000001</v>
      </c>
      <c r="E19" s="10">
        <v>1.0800000000000003</v>
      </c>
      <c r="F19" s="10">
        <v>4322.25</v>
      </c>
      <c r="G19" s="10">
        <v>47.875</v>
      </c>
      <c r="H19" s="10">
        <v>22.922499999999999</v>
      </c>
      <c r="I19" s="10"/>
      <c r="J19" s="10">
        <v>0</v>
      </c>
      <c r="K19" s="10">
        <v>0</v>
      </c>
      <c r="L19" s="10">
        <v>107.75</v>
      </c>
      <c r="M19" s="10">
        <v>174.25</v>
      </c>
      <c r="N19" s="10">
        <v>335.25</v>
      </c>
      <c r="O19" s="10">
        <v>347.5</v>
      </c>
      <c r="P19" s="10">
        <v>576.5</v>
      </c>
      <c r="Q19" s="10">
        <v>594.5</v>
      </c>
      <c r="R19" s="10">
        <v>1184.5</v>
      </c>
      <c r="S19" s="10">
        <v>858.75</v>
      </c>
      <c r="T19" s="10">
        <v>97</v>
      </c>
      <c r="U19" s="10">
        <v>20.75</v>
      </c>
      <c r="V19" s="10">
        <v>11.25</v>
      </c>
      <c r="W19" s="10">
        <v>4</v>
      </c>
      <c r="X19" s="10">
        <v>5.5</v>
      </c>
      <c r="Y19" s="10">
        <v>0.75</v>
      </c>
      <c r="Z19" s="10">
        <v>1</v>
      </c>
      <c r="AA19" s="10">
        <v>3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22">
        <v>0</v>
      </c>
      <c r="AJ19">
        <v>24</v>
      </c>
      <c r="AK19" s="19">
        <f t="shared" si="0"/>
        <v>15.11125</v>
      </c>
      <c r="AL19" s="19">
        <f t="shared" si="1"/>
        <v>8.8887499999999999</v>
      </c>
      <c r="AM19" s="20">
        <f t="shared" si="2"/>
        <v>0.62963541666666667</v>
      </c>
      <c r="AN19" s="20">
        <f t="shared" si="3"/>
        <v>0.37036458333333333</v>
      </c>
      <c r="AO19" s="20">
        <f t="shared" si="4"/>
        <v>0.74274133509802309</v>
      </c>
      <c r="AP19" s="20">
        <f t="shared" si="5"/>
        <v>0.1857887335594342</v>
      </c>
      <c r="AQ19" s="20">
        <f t="shared" si="6"/>
        <v>7.1469931342542828E-2</v>
      </c>
    </row>
    <row r="20" spans="1:43" x14ac:dyDescent="0.25">
      <c r="A20" s="9">
        <v>20</v>
      </c>
      <c r="B20" s="8" t="s">
        <v>60</v>
      </c>
      <c r="C20" s="10">
        <v>10.431250000000002</v>
      </c>
      <c r="D20" s="10">
        <v>5.55375</v>
      </c>
      <c r="E20" s="10">
        <v>1.1125</v>
      </c>
      <c r="F20" s="10">
        <v>4492.25</v>
      </c>
      <c r="G20" s="10">
        <v>46.375</v>
      </c>
      <c r="H20" s="10">
        <v>25.747500000000002</v>
      </c>
      <c r="I20" s="10"/>
      <c r="J20" s="10">
        <v>0</v>
      </c>
      <c r="K20" s="10">
        <v>0</v>
      </c>
      <c r="L20" s="10">
        <v>121.75</v>
      </c>
      <c r="M20" s="10">
        <v>227.5</v>
      </c>
      <c r="N20" s="10">
        <v>308.25</v>
      </c>
      <c r="O20" s="10">
        <v>297.25</v>
      </c>
      <c r="P20" s="10">
        <v>522.25</v>
      </c>
      <c r="Q20" s="10">
        <v>700</v>
      </c>
      <c r="R20" s="10">
        <v>1174.25</v>
      </c>
      <c r="S20" s="10">
        <v>830</v>
      </c>
      <c r="T20" s="10">
        <v>198</v>
      </c>
      <c r="U20" s="10">
        <v>45.75</v>
      </c>
      <c r="V20" s="10">
        <v>30</v>
      </c>
      <c r="W20" s="10">
        <v>14.75</v>
      </c>
      <c r="X20" s="10">
        <v>11.75</v>
      </c>
      <c r="Y20" s="10">
        <v>3</v>
      </c>
      <c r="Z20" s="10">
        <v>1</v>
      </c>
      <c r="AA20" s="10">
        <v>6.75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  <c r="AH20" s="22">
        <v>0</v>
      </c>
      <c r="AJ20">
        <v>24</v>
      </c>
      <c r="AK20" s="19">
        <f t="shared" si="0"/>
        <v>17.097500000000004</v>
      </c>
      <c r="AL20" s="19">
        <f t="shared" si="1"/>
        <v>6.9024999999999972</v>
      </c>
      <c r="AM20" s="20">
        <f t="shared" si="2"/>
        <v>0.71239583333333345</v>
      </c>
      <c r="AN20" s="20">
        <f t="shared" si="3"/>
        <v>0.28760416666666655</v>
      </c>
      <c r="AO20" s="20">
        <f t="shared" si="4"/>
        <v>0.61010381634741917</v>
      </c>
      <c r="AP20" s="20">
        <f t="shared" si="5"/>
        <v>0.32482819125603152</v>
      </c>
      <c r="AQ20" s="20">
        <f t="shared" si="6"/>
        <v>6.5067992396549187E-2</v>
      </c>
    </row>
    <row r="21" spans="1:43" x14ac:dyDescent="0.25">
      <c r="A21" s="9">
        <v>21</v>
      </c>
      <c r="B21" s="8" t="s">
        <v>61</v>
      </c>
      <c r="C21" s="10">
        <v>11.297499999999999</v>
      </c>
      <c r="D21" s="10">
        <v>3.7312499999999997</v>
      </c>
      <c r="E21" s="10">
        <v>1.61</v>
      </c>
      <c r="F21" s="10">
        <v>7141</v>
      </c>
      <c r="G21" s="10">
        <v>63</v>
      </c>
      <c r="H21" s="10">
        <v>25.88</v>
      </c>
      <c r="I21" s="10"/>
      <c r="J21" s="10">
        <v>0</v>
      </c>
      <c r="K21" s="10">
        <v>0</v>
      </c>
      <c r="L21" s="10">
        <v>194</v>
      </c>
      <c r="M21" s="10">
        <v>304</v>
      </c>
      <c r="N21" s="10">
        <v>528.25</v>
      </c>
      <c r="O21" s="10">
        <v>372</v>
      </c>
      <c r="P21" s="10">
        <v>662</v>
      </c>
      <c r="Q21" s="10">
        <v>443.5</v>
      </c>
      <c r="R21" s="10">
        <v>791.75</v>
      </c>
      <c r="S21" s="10">
        <v>952.75</v>
      </c>
      <c r="T21" s="10">
        <v>1076.5</v>
      </c>
      <c r="U21" s="10">
        <v>1025</v>
      </c>
      <c r="V21" s="10">
        <v>724.75</v>
      </c>
      <c r="W21" s="10">
        <v>46</v>
      </c>
      <c r="X21" s="10">
        <v>14.25</v>
      </c>
      <c r="Y21" s="10">
        <v>0</v>
      </c>
      <c r="Z21" s="10">
        <v>0</v>
      </c>
      <c r="AA21" s="10">
        <v>6.25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22">
        <v>0</v>
      </c>
      <c r="AJ21">
        <v>24</v>
      </c>
      <c r="AK21" s="19">
        <f t="shared" si="0"/>
        <v>16.638749999999998</v>
      </c>
      <c r="AL21" s="19">
        <f t="shared" si="1"/>
        <v>7.361250000000001</v>
      </c>
      <c r="AM21" s="20">
        <f t="shared" si="2"/>
        <v>0.69328124999999996</v>
      </c>
      <c r="AN21" s="20">
        <f t="shared" si="3"/>
        <v>0.30671875000000004</v>
      </c>
      <c r="AO21" s="20">
        <f t="shared" si="4"/>
        <v>0.67898730373375404</v>
      </c>
      <c r="AP21" s="20">
        <f t="shared" si="5"/>
        <v>0.22425061978814514</v>
      </c>
      <c r="AQ21" s="20">
        <f t="shared" si="6"/>
        <v>9.6762076478100839E-2</v>
      </c>
    </row>
    <row r="22" spans="1:43" x14ac:dyDescent="0.25">
      <c r="A22" s="9">
        <v>22</v>
      </c>
      <c r="B22" s="8" t="s">
        <v>62</v>
      </c>
      <c r="C22" s="10">
        <v>10.66375</v>
      </c>
      <c r="D22" s="10">
        <v>2.0875000000000004</v>
      </c>
      <c r="E22" s="10">
        <v>0.80249999999999999</v>
      </c>
      <c r="F22" s="10">
        <v>3487.75</v>
      </c>
      <c r="G22" s="10">
        <v>44.75</v>
      </c>
      <c r="H22" s="10">
        <v>20.44125</v>
      </c>
      <c r="I22" s="10"/>
      <c r="J22" s="10">
        <v>0</v>
      </c>
      <c r="K22" s="10">
        <v>0</v>
      </c>
      <c r="L22" s="10">
        <v>53.75</v>
      </c>
      <c r="M22" s="10">
        <v>137</v>
      </c>
      <c r="N22" s="10">
        <v>262.25</v>
      </c>
      <c r="O22" s="10">
        <v>199.25</v>
      </c>
      <c r="P22" s="10">
        <v>266</v>
      </c>
      <c r="Q22" s="10">
        <v>318</v>
      </c>
      <c r="R22" s="10">
        <v>689.25</v>
      </c>
      <c r="S22" s="10">
        <v>765</v>
      </c>
      <c r="T22" s="10">
        <v>771.25</v>
      </c>
      <c r="U22" s="10">
        <v>17</v>
      </c>
      <c r="V22" s="10">
        <v>4</v>
      </c>
      <c r="W22" s="10">
        <v>4.25</v>
      </c>
      <c r="X22" s="10">
        <v>0.25</v>
      </c>
      <c r="Y22" s="10">
        <v>0</v>
      </c>
      <c r="Z22" s="10">
        <v>0</v>
      </c>
      <c r="AA22" s="10">
        <v>0.5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22">
        <v>0</v>
      </c>
      <c r="AJ22">
        <v>24</v>
      </c>
      <c r="AK22" s="19">
        <f t="shared" si="0"/>
        <v>13.553750000000001</v>
      </c>
      <c r="AL22" s="19">
        <f t="shared" si="1"/>
        <v>10.446249999999999</v>
      </c>
      <c r="AM22" s="20">
        <f t="shared" si="2"/>
        <v>0.56473958333333341</v>
      </c>
      <c r="AN22" s="20">
        <f t="shared" si="3"/>
        <v>0.43526041666666665</v>
      </c>
      <c r="AO22" s="20">
        <f t="shared" si="4"/>
        <v>0.78677487780134647</v>
      </c>
      <c r="AP22" s="20">
        <f t="shared" si="5"/>
        <v>0.15401641612099973</v>
      </c>
      <c r="AQ22" s="20">
        <f t="shared" si="6"/>
        <v>5.9208706077653779E-2</v>
      </c>
    </row>
    <row r="23" spans="1:43" x14ac:dyDescent="0.25">
      <c r="A23" s="9">
        <v>23</v>
      </c>
      <c r="B23" s="8" t="s">
        <v>63</v>
      </c>
      <c r="C23" s="10">
        <v>10.047142857142857</v>
      </c>
      <c r="D23" s="10">
        <v>3.3571428571428568</v>
      </c>
      <c r="E23" s="10">
        <v>0.63714285714285723</v>
      </c>
      <c r="F23" s="10">
        <v>2450.2857142857142</v>
      </c>
      <c r="G23" s="10">
        <v>50.428571428571431</v>
      </c>
      <c r="H23" s="10">
        <v>21.304285714285715</v>
      </c>
      <c r="I23" s="10"/>
      <c r="J23" s="10">
        <v>0</v>
      </c>
      <c r="K23" s="10">
        <v>0</v>
      </c>
      <c r="L23" s="10">
        <v>91.714285714285708</v>
      </c>
      <c r="M23" s="10">
        <v>158</v>
      </c>
      <c r="N23" s="10">
        <v>236.57142857142858</v>
      </c>
      <c r="O23" s="10">
        <v>201.42857142857142</v>
      </c>
      <c r="P23" s="10">
        <v>313.14285714285717</v>
      </c>
      <c r="Q23" s="10">
        <v>225.71428571428572</v>
      </c>
      <c r="R23" s="10">
        <v>417.14285714285717</v>
      </c>
      <c r="S23" s="10">
        <v>454.28571428571428</v>
      </c>
      <c r="T23" s="10">
        <v>282.57142857142856</v>
      </c>
      <c r="U23" s="10">
        <v>50</v>
      </c>
      <c r="V23" s="10">
        <v>14.857142857142858</v>
      </c>
      <c r="W23" s="10">
        <v>2</v>
      </c>
      <c r="X23" s="10">
        <v>1.7142857142857142</v>
      </c>
      <c r="Y23" s="10">
        <v>0.5714285714285714</v>
      </c>
      <c r="Z23" s="10">
        <v>0</v>
      </c>
      <c r="AA23" s="10">
        <v>0.5714285714285714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22">
        <v>0</v>
      </c>
      <c r="AJ23">
        <v>24</v>
      </c>
      <c r="AK23" s="19">
        <f t="shared" si="0"/>
        <v>14.04142857142857</v>
      </c>
      <c r="AL23" s="19">
        <f t="shared" si="1"/>
        <v>9.95857142857143</v>
      </c>
      <c r="AM23" s="20">
        <f t="shared" si="2"/>
        <v>0.58505952380952375</v>
      </c>
      <c r="AN23" s="20">
        <f t="shared" si="3"/>
        <v>0.41494047619047625</v>
      </c>
      <c r="AO23" s="20">
        <f t="shared" si="4"/>
        <v>0.71553565978227696</v>
      </c>
      <c r="AP23" s="20">
        <f t="shared" si="5"/>
        <v>0.23908841184250687</v>
      </c>
      <c r="AQ23" s="20">
        <f t="shared" si="6"/>
        <v>4.5375928375216208E-2</v>
      </c>
    </row>
    <row r="24" spans="1:43" x14ac:dyDescent="0.25">
      <c r="A24" s="9">
        <v>24</v>
      </c>
      <c r="B24" s="8" t="s">
        <v>64</v>
      </c>
      <c r="C24" s="11">
        <v>10.20875</v>
      </c>
      <c r="D24" s="11">
        <v>3.9499999999999997</v>
      </c>
      <c r="E24" s="11">
        <v>0.97125000000000017</v>
      </c>
      <c r="F24" s="11">
        <v>4033</v>
      </c>
      <c r="G24" s="11">
        <v>55.25</v>
      </c>
      <c r="H24" s="11">
        <v>23.283750000000005</v>
      </c>
      <c r="I24" s="11"/>
      <c r="J24" s="11">
        <v>0</v>
      </c>
      <c r="K24" s="11">
        <v>0</v>
      </c>
      <c r="L24" s="11">
        <v>113.5</v>
      </c>
      <c r="M24" s="11">
        <v>176</v>
      </c>
      <c r="N24" s="11">
        <v>301.25</v>
      </c>
      <c r="O24" s="11">
        <v>268.5</v>
      </c>
      <c r="P24" s="11">
        <v>407.25</v>
      </c>
      <c r="Q24" s="11">
        <v>318.25</v>
      </c>
      <c r="R24" s="11">
        <v>883</v>
      </c>
      <c r="S24" s="11">
        <v>1113</v>
      </c>
      <c r="T24" s="11">
        <v>325</v>
      </c>
      <c r="U24" s="11">
        <v>51.25</v>
      </c>
      <c r="V24" s="11">
        <v>43.25</v>
      </c>
      <c r="W24" s="11">
        <v>18.25</v>
      </c>
      <c r="X24" s="11">
        <v>7.25</v>
      </c>
      <c r="Y24" s="11">
        <v>2.25</v>
      </c>
      <c r="Z24" s="11">
        <v>0.5</v>
      </c>
      <c r="AA24" s="11">
        <v>4.5</v>
      </c>
      <c r="AB24" s="11">
        <v>0</v>
      </c>
      <c r="AC24" s="11">
        <v>0</v>
      </c>
      <c r="AD24" s="11">
        <v>0</v>
      </c>
      <c r="AE24" s="11">
        <v>0</v>
      </c>
      <c r="AF24" s="11">
        <v>0</v>
      </c>
      <c r="AG24" s="11">
        <v>0</v>
      </c>
      <c r="AH24" s="23">
        <v>0</v>
      </c>
      <c r="AJ24">
        <v>24</v>
      </c>
      <c r="AK24" s="19">
        <f t="shared" si="0"/>
        <v>15.129999999999999</v>
      </c>
      <c r="AL24" s="19">
        <f t="shared" si="1"/>
        <v>8.870000000000001</v>
      </c>
      <c r="AM24" s="20">
        <f t="shared" si="2"/>
        <v>0.63041666666666663</v>
      </c>
      <c r="AN24" s="20">
        <f t="shared" si="3"/>
        <v>0.36958333333333337</v>
      </c>
      <c r="AO24" s="20">
        <f t="shared" si="4"/>
        <v>0.6747356245869135</v>
      </c>
      <c r="AP24" s="20">
        <f t="shared" si="5"/>
        <v>0.26107072042300067</v>
      </c>
      <c r="AQ24" s="20">
        <f t="shared" si="6"/>
        <v>6.4193654990085933E-2</v>
      </c>
    </row>
    <row r="25" spans="1:43" x14ac:dyDescent="0.25">
      <c r="A25" s="9">
        <v>26</v>
      </c>
      <c r="B25" s="8" t="s">
        <v>65</v>
      </c>
      <c r="C25" s="10">
        <v>6.5612500000000002</v>
      </c>
      <c r="D25" s="10">
        <v>5.8475000000000001</v>
      </c>
      <c r="E25" s="10">
        <v>2.9524999999999997</v>
      </c>
      <c r="F25" s="10">
        <v>12293.25</v>
      </c>
      <c r="G25" s="10">
        <v>93.75</v>
      </c>
      <c r="H25" s="10">
        <v>26.852499999999999</v>
      </c>
      <c r="I25" s="10"/>
      <c r="J25" s="10">
        <v>0</v>
      </c>
      <c r="K25" s="10">
        <v>0</v>
      </c>
      <c r="L25" s="10">
        <v>325.5</v>
      </c>
      <c r="M25" s="10">
        <v>567.75</v>
      </c>
      <c r="N25" s="10">
        <v>956</v>
      </c>
      <c r="O25" s="10">
        <v>831.5</v>
      </c>
      <c r="P25" s="10">
        <v>1372</v>
      </c>
      <c r="Q25" s="10">
        <v>1180</v>
      </c>
      <c r="R25" s="10">
        <v>1931.75</v>
      </c>
      <c r="S25" s="10">
        <v>2368.25</v>
      </c>
      <c r="T25" s="10">
        <v>2101.5</v>
      </c>
      <c r="U25" s="10">
        <v>446.25</v>
      </c>
      <c r="V25" s="10">
        <v>106.5</v>
      </c>
      <c r="W25" s="10">
        <v>50.5</v>
      </c>
      <c r="X25" s="10">
        <v>29</v>
      </c>
      <c r="Y25" s="10">
        <v>10.75</v>
      </c>
      <c r="Z25" s="10">
        <v>4.25</v>
      </c>
      <c r="AA25" s="10">
        <v>11.75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22">
        <v>0</v>
      </c>
      <c r="AJ25">
        <v>24</v>
      </c>
      <c r="AK25" s="19">
        <f t="shared" si="0"/>
        <v>15.361250000000002</v>
      </c>
      <c r="AL25" s="19">
        <f>AJ25-C25-D25-E25</f>
        <v>8.6387499999999982</v>
      </c>
      <c r="AM25" s="20">
        <f t="shared" si="2"/>
        <v>0.64005208333333341</v>
      </c>
      <c r="AN25" s="20">
        <f t="shared" si="3"/>
        <v>0.35994791666666659</v>
      </c>
      <c r="AO25" s="20">
        <f t="shared" si="4"/>
        <v>0.42712995361705586</v>
      </c>
      <c r="AP25" s="20">
        <f t="shared" si="5"/>
        <v>0.38066563593457559</v>
      </c>
      <c r="AQ25" s="20">
        <f t="shared" si="6"/>
        <v>0.19220441044836842</v>
      </c>
    </row>
    <row r="26" spans="1:43" x14ac:dyDescent="0.25">
      <c r="A26" s="9">
        <v>27</v>
      </c>
      <c r="B26" s="8" t="s">
        <v>66</v>
      </c>
      <c r="C26" s="11">
        <v>9.5225000000000009</v>
      </c>
      <c r="D26" s="11">
        <v>3.2274999999999996</v>
      </c>
      <c r="E26" s="11">
        <v>1.6012500000000003</v>
      </c>
      <c r="F26" s="11">
        <v>8227</v>
      </c>
      <c r="G26" s="11">
        <v>68.25</v>
      </c>
      <c r="H26" s="11">
        <v>23.856250000000003</v>
      </c>
      <c r="I26" s="11"/>
      <c r="J26" s="11">
        <v>0</v>
      </c>
      <c r="K26" s="11">
        <v>0</v>
      </c>
      <c r="L26" s="11">
        <v>125</v>
      </c>
      <c r="M26" s="11">
        <v>210.5</v>
      </c>
      <c r="N26" s="11">
        <v>337.25</v>
      </c>
      <c r="O26" s="11">
        <v>260.25</v>
      </c>
      <c r="P26" s="11">
        <v>426</v>
      </c>
      <c r="Q26" s="11">
        <v>379.75</v>
      </c>
      <c r="R26" s="11">
        <v>670.5</v>
      </c>
      <c r="S26" s="11">
        <v>837.75</v>
      </c>
      <c r="T26" s="11">
        <v>1468.75</v>
      </c>
      <c r="U26" s="11">
        <v>2731.5</v>
      </c>
      <c r="V26" s="11">
        <v>754.75</v>
      </c>
      <c r="W26" s="11">
        <v>10.25</v>
      </c>
      <c r="X26" s="11">
        <v>6.75</v>
      </c>
      <c r="Y26" s="11">
        <v>4.25</v>
      </c>
      <c r="Z26" s="11">
        <v>0</v>
      </c>
      <c r="AA26" s="11">
        <v>3.75</v>
      </c>
      <c r="AB26" s="11">
        <v>0</v>
      </c>
      <c r="AC26" s="11">
        <v>0</v>
      </c>
      <c r="AD26" s="11">
        <v>0</v>
      </c>
      <c r="AE26" s="11">
        <v>0</v>
      </c>
      <c r="AF26" s="11">
        <v>0</v>
      </c>
      <c r="AG26" s="11">
        <v>0</v>
      </c>
      <c r="AH26" s="23">
        <v>0</v>
      </c>
      <c r="AJ26">
        <v>24</v>
      </c>
      <c r="AK26" s="19">
        <f t="shared" si="0"/>
        <v>14.35125</v>
      </c>
      <c r="AL26" s="19">
        <f t="shared" si="1"/>
        <v>9.6487499999999997</v>
      </c>
      <c r="AM26" s="20">
        <f t="shared" si="2"/>
        <v>0.59796875000000005</v>
      </c>
      <c r="AN26" s="20">
        <f t="shared" si="3"/>
        <v>0.40203125000000001</v>
      </c>
      <c r="AO26" s="20">
        <f t="shared" si="4"/>
        <v>0.6635310513021514</v>
      </c>
      <c r="AP26" s="20">
        <f t="shared" si="5"/>
        <v>0.22489330197717966</v>
      </c>
      <c r="AQ26" s="20">
        <f t="shared" si="6"/>
        <v>0.11157564672066896</v>
      </c>
    </row>
    <row r="27" spans="1:43" x14ac:dyDescent="0.25">
      <c r="A27" s="9">
        <v>28</v>
      </c>
      <c r="B27" s="8" t="s">
        <v>67</v>
      </c>
      <c r="C27" s="10">
        <v>10.077499999999999</v>
      </c>
      <c r="D27" s="10">
        <v>3.1137499999999996</v>
      </c>
      <c r="E27" s="10">
        <v>2.3512499999999998</v>
      </c>
      <c r="F27" s="10">
        <v>12101</v>
      </c>
      <c r="G27" s="10">
        <v>85</v>
      </c>
      <c r="H27" s="10">
        <v>26.75375</v>
      </c>
      <c r="I27" s="10"/>
      <c r="J27" s="10">
        <v>0</v>
      </c>
      <c r="K27" s="10">
        <v>0</v>
      </c>
      <c r="L27" s="10">
        <v>162</v>
      </c>
      <c r="M27" s="10">
        <v>290.25</v>
      </c>
      <c r="N27" s="10">
        <v>517.75</v>
      </c>
      <c r="O27" s="10">
        <v>415.75</v>
      </c>
      <c r="P27" s="10">
        <v>720</v>
      </c>
      <c r="Q27" s="10">
        <v>698</v>
      </c>
      <c r="R27" s="10">
        <v>1460</v>
      </c>
      <c r="S27" s="10">
        <v>2447</v>
      </c>
      <c r="T27" s="10">
        <v>1442.75</v>
      </c>
      <c r="U27" s="10">
        <v>641.25</v>
      </c>
      <c r="V27" s="10">
        <v>1047</v>
      </c>
      <c r="W27" s="10">
        <v>931.5</v>
      </c>
      <c r="X27" s="10">
        <v>716.5</v>
      </c>
      <c r="Y27" s="10">
        <v>407.75</v>
      </c>
      <c r="Z27" s="10">
        <v>180.75</v>
      </c>
      <c r="AA27" s="10">
        <v>22.75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22">
        <v>0</v>
      </c>
      <c r="AJ27">
        <v>24</v>
      </c>
      <c r="AK27" s="19">
        <f t="shared" si="0"/>
        <v>15.542499999999999</v>
      </c>
      <c r="AL27" s="19">
        <f t="shared" si="1"/>
        <v>8.4575000000000014</v>
      </c>
      <c r="AM27" s="20">
        <f t="shared" si="2"/>
        <v>0.64760416666666665</v>
      </c>
      <c r="AN27" s="20">
        <f t="shared" si="3"/>
        <v>0.35239583333333341</v>
      </c>
      <c r="AO27" s="20">
        <f t="shared" si="4"/>
        <v>0.6483834646935821</v>
      </c>
      <c r="AP27" s="20">
        <f t="shared" si="5"/>
        <v>0.20033778349686343</v>
      </c>
      <c r="AQ27" s="20">
        <f t="shared" si="6"/>
        <v>0.15127875180955444</v>
      </c>
    </row>
    <row r="28" spans="1:43" x14ac:dyDescent="0.25">
      <c r="A28" s="9">
        <v>29</v>
      </c>
      <c r="B28" s="8" t="s">
        <v>68</v>
      </c>
      <c r="C28" s="10">
        <v>10.42625</v>
      </c>
      <c r="D28" s="10">
        <v>2.7862499999999999</v>
      </c>
      <c r="E28" s="10">
        <v>1.6312499999999999</v>
      </c>
      <c r="F28" s="10">
        <v>8586.25</v>
      </c>
      <c r="G28" s="10">
        <v>60.125</v>
      </c>
      <c r="H28" s="10">
        <v>24.381249999999998</v>
      </c>
      <c r="I28" s="10"/>
      <c r="J28" s="10">
        <v>0</v>
      </c>
      <c r="K28" s="10">
        <v>0</v>
      </c>
      <c r="L28" s="10">
        <v>153.5</v>
      </c>
      <c r="M28" s="10">
        <v>273</v>
      </c>
      <c r="N28" s="10">
        <v>411.75</v>
      </c>
      <c r="O28" s="10">
        <v>323</v>
      </c>
      <c r="P28" s="10">
        <v>539</v>
      </c>
      <c r="Q28" s="10">
        <v>540.25</v>
      </c>
      <c r="R28" s="10">
        <v>750.5</v>
      </c>
      <c r="S28" s="10">
        <v>743.5</v>
      </c>
      <c r="T28" s="10">
        <v>652.25</v>
      </c>
      <c r="U28" s="10">
        <v>415.25</v>
      </c>
      <c r="V28" s="10">
        <v>796</v>
      </c>
      <c r="W28" s="10">
        <v>971.75</v>
      </c>
      <c r="X28" s="10">
        <v>759</v>
      </c>
      <c r="Y28" s="10">
        <v>689</v>
      </c>
      <c r="Z28" s="10">
        <v>442.25</v>
      </c>
      <c r="AA28" s="10">
        <v>126.25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22">
        <v>0</v>
      </c>
      <c r="AJ28">
        <v>24</v>
      </c>
      <c r="AK28" s="19">
        <f t="shared" si="0"/>
        <v>14.843749999999998</v>
      </c>
      <c r="AL28" s="19">
        <f t="shared" si="1"/>
        <v>9.1562500000000018</v>
      </c>
      <c r="AM28" s="20">
        <f t="shared" si="2"/>
        <v>0.61848958333333326</v>
      </c>
      <c r="AN28" s="20">
        <f t="shared" si="3"/>
        <v>0.38151041666666674</v>
      </c>
      <c r="AO28" s="20">
        <f t="shared" si="4"/>
        <v>0.70240000000000002</v>
      </c>
      <c r="AP28" s="20">
        <f t="shared" si="5"/>
        <v>0.18770526315789476</v>
      </c>
      <c r="AQ28" s="20">
        <f t="shared" si="6"/>
        <v>0.10989473684210527</v>
      </c>
    </row>
    <row r="29" spans="1:43" x14ac:dyDescent="0.25">
      <c r="A29" s="9">
        <v>30</v>
      </c>
      <c r="B29" s="8" t="s">
        <v>69</v>
      </c>
      <c r="C29" s="10">
        <v>12.80142857142857</v>
      </c>
      <c r="D29" s="10">
        <v>2.632857142857143</v>
      </c>
      <c r="E29" s="10">
        <v>0.22714285714285715</v>
      </c>
      <c r="F29" s="10">
        <v>886.85714285714289</v>
      </c>
      <c r="G29" s="10">
        <v>25.428571428571427</v>
      </c>
      <c r="H29" s="10">
        <v>22.352857142857143</v>
      </c>
      <c r="I29" s="10"/>
      <c r="J29" s="10">
        <v>0</v>
      </c>
      <c r="K29" s="10">
        <v>0</v>
      </c>
      <c r="L29" s="10">
        <v>38.285714285714285</v>
      </c>
      <c r="M29" s="10">
        <v>52.857142857142854</v>
      </c>
      <c r="N29" s="10">
        <v>77.428571428571431</v>
      </c>
      <c r="O29" s="10">
        <v>54.857142857142854</v>
      </c>
      <c r="P29" s="10">
        <v>109.42857142857143</v>
      </c>
      <c r="Q29" s="10">
        <v>83.142857142857139</v>
      </c>
      <c r="R29" s="10">
        <v>113.71428571428571</v>
      </c>
      <c r="S29" s="10">
        <v>178.57142857142858</v>
      </c>
      <c r="T29" s="10">
        <v>137.71428571428572</v>
      </c>
      <c r="U29" s="10">
        <v>18.857142857142858</v>
      </c>
      <c r="V29" s="10">
        <v>6.2857142857142856</v>
      </c>
      <c r="W29" s="10">
        <v>5.4285714285714288</v>
      </c>
      <c r="X29" s="10">
        <v>4.8571428571428568</v>
      </c>
      <c r="Y29" s="10">
        <v>3.4285714285714284</v>
      </c>
      <c r="Z29" s="10">
        <v>0.5714285714285714</v>
      </c>
      <c r="AA29" s="10">
        <v>1.4285714285714286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22">
        <v>0</v>
      </c>
      <c r="AJ29">
        <v>24</v>
      </c>
      <c r="AK29" s="19">
        <f t="shared" si="0"/>
        <v>15.661428571428569</v>
      </c>
      <c r="AL29" s="19">
        <f t="shared" si="1"/>
        <v>8.3385714285714307</v>
      </c>
      <c r="AM29" s="20">
        <f t="shared" si="2"/>
        <v>0.65255952380952376</v>
      </c>
      <c r="AN29" s="20">
        <f t="shared" si="3"/>
        <v>0.3474404761904763</v>
      </c>
      <c r="AO29" s="20">
        <f t="shared" si="4"/>
        <v>0.81738575207516195</v>
      </c>
      <c r="AP29" s="20">
        <f t="shared" si="5"/>
        <v>0.16811091854419413</v>
      </c>
      <c r="AQ29" s="20">
        <f t="shared" si="6"/>
        <v>1.4503329380643987E-2</v>
      </c>
    </row>
    <row r="30" spans="1:43" x14ac:dyDescent="0.25">
      <c r="A30" s="12">
        <v>31</v>
      </c>
      <c r="B30" s="10" t="s">
        <v>70</v>
      </c>
      <c r="C30" s="10">
        <v>10.182500000000003</v>
      </c>
      <c r="D30" s="10">
        <v>3.76</v>
      </c>
      <c r="E30" s="10">
        <v>1.4487500000000002</v>
      </c>
      <c r="F30" s="10">
        <v>6743.25</v>
      </c>
      <c r="G30" s="10">
        <v>40</v>
      </c>
      <c r="H30" s="10">
        <v>24.462500000000002</v>
      </c>
      <c r="I30" s="10"/>
      <c r="J30" s="10">
        <v>0</v>
      </c>
      <c r="K30" s="10">
        <v>0</v>
      </c>
      <c r="L30" s="10">
        <v>127.25</v>
      </c>
      <c r="M30" s="10">
        <v>214</v>
      </c>
      <c r="N30" s="10">
        <v>403.75</v>
      </c>
      <c r="O30" s="10">
        <v>346.5</v>
      </c>
      <c r="P30" s="10">
        <v>588</v>
      </c>
      <c r="Q30" s="10">
        <v>484.25</v>
      </c>
      <c r="R30" s="10">
        <v>851.5</v>
      </c>
      <c r="S30" s="10">
        <v>944.5</v>
      </c>
      <c r="T30" s="10">
        <v>1133</v>
      </c>
      <c r="U30" s="10">
        <v>1032.5</v>
      </c>
      <c r="V30" s="10">
        <v>561.75</v>
      </c>
      <c r="W30" s="10">
        <v>37.25</v>
      </c>
      <c r="X30" s="10">
        <v>12</v>
      </c>
      <c r="Y30" s="10">
        <v>1.75</v>
      </c>
      <c r="Z30" s="10">
        <v>1</v>
      </c>
      <c r="AA30" s="10">
        <v>4.25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22">
        <v>0</v>
      </c>
      <c r="AJ30">
        <v>24</v>
      </c>
      <c r="AK30" s="19">
        <f t="shared" si="0"/>
        <v>15.391250000000003</v>
      </c>
      <c r="AL30" s="19">
        <f t="shared" si="1"/>
        <v>8.608749999999997</v>
      </c>
      <c r="AM30" s="20">
        <f t="shared" si="2"/>
        <v>0.64130208333333349</v>
      </c>
      <c r="AN30" s="20">
        <f t="shared" si="3"/>
        <v>0.35869791666666656</v>
      </c>
      <c r="AO30" s="20">
        <f t="shared" si="4"/>
        <v>0.66157719483472754</v>
      </c>
      <c r="AP30" s="20">
        <f t="shared" si="5"/>
        <v>0.24429464793307881</v>
      </c>
      <c r="AQ30" s="20">
        <f t="shared" si="6"/>
        <v>9.4128157232193616E-2</v>
      </c>
    </row>
    <row r="31" spans="1:43" x14ac:dyDescent="0.25">
      <c r="A31" s="9">
        <v>32</v>
      </c>
      <c r="B31" s="8" t="s">
        <v>71</v>
      </c>
      <c r="C31" s="10">
        <v>10.012499999999999</v>
      </c>
      <c r="D31" s="10">
        <v>2.95</v>
      </c>
      <c r="E31" s="10">
        <v>0.60250000000000004</v>
      </c>
      <c r="F31" s="10">
        <v>2498.25</v>
      </c>
      <c r="G31" s="10">
        <v>74.125</v>
      </c>
      <c r="H31" s="10">
        <v>20.340000000000003</v>
      </c>
      <c r="I31" s="10"/>
      <c r="J31" s="10">
        <v>0</v>
      </c>
      <c r="K31" s="10">
        <v>0</v>
      </c>
      <c r="L31" s="10">
        <v>82.75</v>
      </c>
      <c r="M31" s="10">
        <v>123</v>
      </c>
      <c r="N31" s="10">
        <v>185.5</v>
      </c>
      <c r="O31" s="10">
        <v>159</v>
      </c>
      <c r="P31" s="10">
        <v>287.75</v>
      </c>
      <c r="Q31" s="10">
        <v>269.5</v>
      </c>
      <c r="R31" s="10">
        <v>391.25</v>
      </c>
      <c r="S31" s="10">
        <v>487.5</v>
      </c>
      <c r="T31" s="10">
        <v>387.75</v>
      </c>
      <c r="U31" s="10">
        <v>78.25</v>
      </c>
      <c r="V31" s="10">
        <v>25.25</v>
      </c>
      <c r="W31" s="10">
        <v>10.25</v>
      </c>
      <c r="X31" s="10">
        <v>6.75</v>
      </c>
      <c r="Y31" s="10">
        <v>0</v>
      </c>
      <c r="Z31" s="10">
        <v>1</v>
      </c>
      <c r="AA31" s="10">
        <v>2.75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22">
        <v>0</v>
      </c>
      <c r="AJ31">
        <v>24</v>
      </c>
      <c r="AK31" s="19">
        <f t="shared" si="0"/>
        <v>13.564999999999998</v>
      </c>
      <c r="AL31" s="19">
        <f t="shared" si="1"/>
        <v>10.435000000000002</v>
      </c>
      <c r="AM31" s="20">
        <f t="shared" si="2"/>
        <v>0.5652083333333332</v>
      </c>
      <c r="AN31" s="20">
        <f t="shared" si="3"/>
        <v>0.43479166666666674</v>
      </c>
      <c r="AO31" s="20">
        <f t="shared" si="4"/>
        <v>0.73811279026907495</v>
      </c>
      <c r="AP31" s="20">
        <f t="shared" si="5"/>
        <v>0.21747143383708079</v>
      </c>
      <c r="AQ31" s="20">
        <f t="shared" si="6"/>
        <v>4.4415775893844461E-2</v>
      </c>
    </row>
    <row r="32" spans="1:43" x14ac:dyDescent="0.25">
      <c r="A32" s="9">
        <v>33</v>
      </c>
      <c r="B32" s="8" t="s">
        <v>72</v>
      </c>
      <c r="C32" s="10">
        <v>9.3949999999999996</v>
      </c>
      <c r="D32" s="10">
        <v>4.4400000000000004</v>
      </c>
      <c r="E32" s="10">
        <v>1.9325000000000001</v>
      </c>
      <c r="F32" s="10">
        <v>9070.5</v>
      </c>
      <c r="G32" s="10">
        <v>98.25</v>
      </c>
      <c r="H32" s="10">
        <v>25.956250000000004</v>
      </c>
      <c r="I32" s="10"/>
      <c r="J32" s="10">
        <v>0</v>
      </c>
      <c r="K32" s="10">
        <v>0</v>
      </c>
      <c r="L32" s="10">
        <v>213.75</v>
      </c>
      <c r="M32" s="10">
        <v>320.75</v>
      </c>
      <c r="N32" s="10">
        <v>531.75</v>
      </c>
      <c r="O32" s="10">
        <v>454.75</v>
      </c>
      <c r="P32" s="10">
        <v>785.5</v>
      </c>
      <c r="Q32" s="10">
        <v>514.75</v>
      </c>
      <c r="R32" s="10">
        <v>898.25</v>
      </c>
      <c r="S32" s="10">
        <v>993.5</v>
      </c>
      <c r="T32" s="10">
        <v>1388.75</v>
      </c>
      <c r="U32" s="10">
        <v>1254.5</v>
      </c>
      <c r="V32" s="10">
        <v>1218.25</v>
      </c>
      <c r="W32" s="10">
        <v>344.25</v>
      </c>
      <c r="X32" s="10">
        <v>74.25</v>
      </c>
      <c r="Y32" s="10">
        <v>31</v>
      </c>
      <c r="Z32" s="10">
        <v>31</v>
      </c>
      <c r="AA32" s="10">
        <v>15.5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22">
        <v>0</v>
      </c>
      <c r="AJ32">
        <v>24</v>
      </c>
      <c r="AK32" s="19">
        <f t="shared" si="0"/>
        <v>15.767500000000002</v>
      </c>
      <c r="AL32" s="19">
        <f t="shared" si="1"/>
        <v>8.2324999999999982</v>
      </c>
      <c r="AM32" s="20">
        <f t="shared" si="2"/>
        <v>0.65697916666666678</v>
      </c>
      <c r="AN32" s="20">
        <f t="shared" si="3"/>
        <v>0.34302083333333327</v>
      </c>
      <c r="AO32" s="20">
        <f t="shared" si="4"/>
        <v>0.59584588552402085</v>
      </c>
      <c r="AP32" s="20">
        <f t="shared" si="5"/>
        <v>0.28159188203583319</v>
      </c>
      <c r="AQ32" s="20">
        <f t="shared" si="6"/>
        <v>0.12256223244014586</v>
      </c>
    </row>
    <row r="33" spans="1:43" x14ac:dyDescent="0.25">
      <c r="A33" s="9">
        <v>34</v>
      </c>
      <c r="B33" s="8" t="s">
        <v>73</v>
      </c>
      <c r="C33" s="10">
        <v>8.4042857142857148</v>
      </c>
      <c r="D33" s="10">
        <v>2.7057142857142855</v>
      </c>
      <c r="E33" s="10">
        <v>1.7971428571428572</v>
      </c>
      <c r="F33" s="10">
        <v>7271.1428571428569</v>
      </c>
      <c r="G33" s="10">
        <v>57.571428571428569</v>
      </c>
      <c r="H33" s="10">
        <v>21.508571428571429</v>
      </c>
      <c r="I33" s="10"/>
      <c r="J33" s="10">
        <v>0</v>
      </c>
      <c r="K33" s="10">
        <v>0</v>
      </c>
      <c r="L33" s="10">
        <v>181.14285714285714</v>
      </c>
      <c r="M33" s="10">
        <v>343.14285714285717</v>
      </c>
      <c r="N33" s="10">
        <v>646.57142857142856</v>
      </c>
      <c r="O33" s="10">
        <v>575.14285714285711</v>
      </c>
      <c r="P33" s="10">
        <v>994.28571428571433</v>
      </c>
      <c r="Q33" s="10">
        <v>875.14285714285711</v>
      </c>
      <c r="R33" s="10">
        <v>1225.7142857142858</v>
      </c>
      <c r="S33" s="10">
        <v>1110.8571428571429</v>
      </c>
      <c r="T33" s="10">
        <v>765.71428571428567</v>
      </c>
      <c r="U33" s="10">
        <v>283.14285714285717</v>
      </c>
      <c r="V33" s="10">
        <v>147.71428571428572</v>
      </c>
      <c r="W33" s="10">
        <v>59.714285714285715</v>
      </c>
      <c r="X33" s="10">
        <v>46</v>
      </c>
      <c r="Y33" s="10">
        <v>8.2857142857142865</v>
      </c>
      <c r="Z33" s="10">
        <v>5.1428571428571432</v>
      </c>
      <c r="AA33" s="10">
        <v>3.4285714285714284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22">
        <v>0</v>
      </c>
      <c r="AJ33">
        <v>24</v>
      </c>
      <c r="AK33" s="19">
        <f t="shared" si="0"/>
        <v>12.907142857142857</v>
      </c>
      <c r="AL33" s="19">
        <f t="shared" si="1"/>
        <v>11.092857142857143</v>
      </c>
      <c r="AM33" s="20">
        <f t="shared" si="2"/>
        <v>0.53779761904761902</v>
      </c>
      <c r="AN33" s="20">
        <f t="shared" si="3"/>
        <v>0.46220238095238098</v>
      </c>
      <c r="AO33" s="20">
        <f t="shared" si="4"/>
        <v>0.65113447703375771</v>
      </c>
      <c r="AP33" s="20">
        <f t="shared" si="5"/>
        <v>0.20962921970116213</v>
      </c>
      <c r="AQ33" s="20">
        <f t="shared" si="6"/>
        <v>0.13923630326508024</v>
      </c>
    </row>
    <row r="34" spans="1:43" x14ac:dyDescent="0.25">
      <c r="A34" s="9">
        <v>35</v>
      </c>
      <c r="B34" s="8" t="s">
        <v>74</v>
      </c>
      <c r="C34" s="10">
        <v>7.1449999999999996</v>
      </c>
      <c r="D34" s="10">
        <v>4.7737499999999997</v>
      </c>
      <c r="E34" s="10">
        <v>1.4962500000000001</v>
      </c>
      <c r="F34" s="10">
        <v>6168.5</v>
      </c>
      <c r="G34" s="10">
        <v>61.125</v>
      </c>
      <c r="H34" s="10">
        <v>21.766249999999999</v>
      </c>
      <c r="I34" s="10"/>
      <c r="J34" s="10">
        <v>0</v>
      </c>
      <c r="K34" s="10">
        <v>0</v>
      </c>
      <c r="L34" s="10">
        <v>206</v>
      </c>
      <c r="M34" s="10">
        <v>328.25</v>
      </c>
      <c r="N34" s="10">
        <v>515</v>
      </c>
      <c r="O34" s="10">
        <v>425.5</v>
      </c>
      <c r="P34" s="10">
        <v>607.75</v>
      </c>
      <c r="Q34" s="10">
        <v>632</v>
      </c>
      <c r="R34" s="10">
        <v>1138.5</v>
      </c>
      <c r="S34" s="10">
        <v>927</v>
      </c>
      <c r="T34" s="10">
        <v>459.5</v>
      </c>
      <c r="U34" s="10">
        <v>213.5</v>
      </c>
      <c r="V34" s="10">
        <v>301.25</v>
      </c>
      <c r="W34" s="10">
        <v>181</v>
      </c>
      <c r="X34" s="10">
        <v>115.75</v>
      </c>
      <c r="Y34" s="10">
        <v>88.5</v>
      </c>
      <c r="Z34" s="10">
        <v>24.25</v>
      </c>
      <c r="AA34" s="10">
        <v>4.75</v>
      </c>
      <c r="AB34" s="10">
        <v>0</v>
      </c>
      <c r="AC34" s="10">
        <v>0</v>
      </c>
      <c r="AD34" s="10">
        <v>0</v>
      </c>
      <c r="AE34" s="10">
        <v>0</v>
      </c>
      <c r="AF34" s="10">
        <v>0</v>
      </c>
      <c r="AG34" s="10">
        <v>0</v>
      </c>
      <c r="AH34" s="22">
        <v>0</v>
      </c>
      <c r="AJ34">
        <v>24</v>
      </c>
      <c r="AK34" s="19">
        <f t="shared" si="0"/>
        <v>13.414999999999999</v>
      </c>
      <c r="AL34" s="19">
        <f t="shared" si="1"/>
        <v>10.585000000000001</v>
      </c>
      <c r="AM34" s="20">
        <f t="shared" si="2"/>
        <v>0.55895833333333333</v>
      </c>
      <c r="AN34" s="20">
        <f t="shared" si="3"/>
        <v>0.44104166666666672</v>
      </c>
      <c r="AO34" s="20">
        <f t="shared" si="4"/>
        <v>0.53261274692508387</v>
      </c>
      <c r="AP34" s="20">
        <f t="shared" si="5"/>
        <v>0.35585165859112933</v>
      </c>
      <c r="AQ34" s="20">
        <f t="shared" si="6"/>
        <v>0.11153559448378682</v>
      </c>
    </row>
    <row r="35" spans="1:43" x14ac:dyDescent="0.25">
      <c r="A35" s="9">
        <v>36</v>
      </c>
      <c r="B35" s="8" t="s">
        <v>75</v>
      </c>
      <c r="C35" s="10">
        <v>10.141249999999999</v>
      </c>
      <c r="D35" s="10">
        <v>1.7349999999999999</v>
      </c>
      <c r="E35" s="10">
        <v>1.4349999999999996</v>
      </c>
      <c r="F35" s="10">
        <v>7715.75</v>
      </c>
      <c r="G35" s="10">
        <v>91.125</v>
      </c>
      <c r="H35" s="10">
        <v>22.161250000000003</v>
      </c>
      <c r="I35" s="10"/>
      <c r="J35" s="10">
        <v>0</v>
      </c>
      <c r="K35" s="10">
        <v>0</v>
      </c>
      <c r="L35" s="10">
        <v>95.25</v>
      </c>
      <c r="M35" s="10">
        <v>123.5</v>
      </c>
      <c r="N35" s="10">
        <v>248.25</v>
      </c>
      <c r="O35" s="10">
        <v>186</v>
      </c>
      <c r="P35" s="10">
        <v>347.25</v>
      </c>
      <c r="Q35" s="10">
        <v>301</v>
      </c>
      <c r="R35" s="10">
        <v>695.5</v>
      </c>
      <c r="S35" s="10">
        <v>1328.25</v>
      </c>
      <c r="T35" s="10">
        <v>1606.25</v>
      </c>
      <c r="U35" s="10">
        <v>1039.75</v>
      </c>
      <c r="V35" s="10">
        <v>1050.5</v>
      </c>
      <c r="W35" s="10">
        <v>458.5</v>
      </c>
      <c r="X35" s="10">
        <v>180.75</v>
      </c>
      <c r="Y35" s="10">
        <v>44.25</v>
      </c>
      <c r="Z35" s="10">
        <v>5.25</v>
      </c>
      <c r="AA35" s="10">
        <v>5.5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22">
        <v>0</v>
      </c>
      <c r="AJ35">
        <v>24</v>
      </c>
      <c r="AK35" s="19">
        <f t="shared" si="0"/>
        <v>13.311249999999998</v>
      </c>
      <c r="AL35" s="19">
        <f t="shared" si="1"/>
        <v>10.688750000000002</v>
      </c>
      <c r="AM35" s="20">
        <f t="shared" si="2"/>
        <v>0.5546354166666666</v>
      </c>
      <c r="AN35" s="20">
        <f t="shared" si="3"/>
        <v>0.44536458333333345</v>
      </c>
      <c r="AO35" s="20">
        <f t="shared" si="4"/>
        <v>0.76185557329326703</v>
      </c>
      <c r="AP35" s="20">
        <f t="shared" si="5"/>
        <v>0.1303408770776599</v>
      </c>
      <c r="AQ35" s="20">
        <f t="shared" si="6"/>
        <v>0.10780354962907314</v>
      </c>
    </row>
    <row r="36" spans="1:43" x14ac:dyDescent="0.25">
      <c r="A36" s="9">
        <v>37</v>
      </c>
      <c r="B36" s="8" t="s">
        <v>76</v>
      </c>
      <c r="C36" s="10">
        <v>11.751249999999999</v>
      </c>
      <c r="D36" s="10">
        <v>1.4412500000000001</v>
      </c>
      <c r="E36" s="10">
        <v>0.30500000000000005</v>
      </c>
      <c r="F36" s="10">
        <v>1208.75</v>
      </c>
      <c r="G36" s="10">
        <v>31.75</v>
      </c>
      <c r="H36" s="10">
        <v>19.76125</v>
      </c>
      <c r="I36" s="10"/>
      <c r="J36" s="10">
        <v>0</v>
      </c>
      <c r="K36" s="10">
        <v>0</v>
      </c>
      <c r="L36" s="10">
        <v>37.5</v>
      </c>
      <c r="M36" s="10">
        <v>68</v>
      </c>
      <c r="N36" s="10">
        <v>103.75</v>
      </c>
      <c r="O36" s="10">
        <v>93.25</v>
      </c>
      <c r="P36" s="10">
        <v>173.5</v>
      </c>
      <c r="Q36" s="10">
        <v>159.25</v>
      </c>
      <c r="R36" s="10">
        <v>260.25</v>
      </c>
      <c r="S36" s="10">
        <v>192.75</v>
      </c>
      <c r="T36" s="10">
        <v>72.25</v>
      </c>
      <c r="U36" s="10">
        <v>19.75</v>
      </c>
      <c r="V36" s="10">
        <v>15.75</v>
      </c>
      <c r="W36" s="10">
        <v>4.5</v>
      </c>
      <c r="X36" s="10">
        <v>3.5</v>
      </c>
      <c r="Y36" s="10">
        <v>0.75</v>
      </c>
      <c r="Z36" s="10">
        <v>0.5</v>
      </c>
      <c r="AA36" s="10">
        <v>3.5</v>
      </c>
      <c r="AB36" s="10">
        <v>0</v>
      </c>
      <c r="AC36" s="10">
        <v>0</v>
      </c>
      <c r="AD36" s="10">
        <v>0</v>
      </c>
      <c r="AE36" s="10">
        <v>0</v>
      </c>
      <c r="AF36" s="10">
        <v>0</v>
      </c>
      <c r="AG36" s="10">
        <v>0</v>
      </c>
      <c r="AH36" s="22">
        <v>0</v>
      </c>
      <c r="AJ36">
        <v>24</v>
      </c>
      <c r="AK36" s="19">
        <f t="shared" si="0"/>
        <v>13.497499999999999</v>
      </c>
      <c r="AL36" s="19">
        <f t="shared" si="1"/>
        <v>10.502500000000001</v>
      </c>
      <c r="AM36" s="20">
        <f t="shared" si="2"/>
        <v>0.56239583333333332</v>
      </c>
      <c r="AN36" s="20">
        <f t="shared" si="3"/>
        <v>0.43760416666666674</v>
      </c>
      <c r="AO36" s="20">
        <f t="shared" si="4"/>
        <v>0.87062418966475275</v>
      </c>
      <c r="AP36" s="20">
        <f t="shared" si="5"/>
        <v>0.10677903315428786</v>
      </c>
      <c r="AQ36" s="20">
        <f t="shared" si="6"/>
        <v>2.2596777180959444E-2</v>
      </c>
    </row>
    <row r="37" spans="1:43" x14ac:dyDescent="0.25">
      <c r="A37" s="9">
        <v>38</v>
      </c>
      <c r="B37" s="8" t="s">
        <v>77</v>
      </c>
      <c r="C37" s="10">
        <v>13.536250000000001</v>
      </c>
      <c r="D37" s="10">
        <v>2.1837499999999999</v>
      </c>
      <c r="E37" s="10">
        <v>0.47250000000000003</v>
      </c>
      <c r="F37" s="10">
        <v>1226</v>
      </c>
      <c r="G37" s="10">
        <v>31.625</v>
      </c>
      <c r="H37" s="10">
        <v>23.495000000000001</v>
      </c>
      <c r="I37" s="10"/>
      <c r="J37" s="10">
        <v>0</v>
      </c>
      <c r="K37" s="10">
        <v>0</v>
      </c>
      <c r="L37" s="10">
        <v>106.25</v>
      </c>
      <c r="M37" s="10">
        <v>261</v>
      </c>
      <c r="N37" s="10">
        <v>362</v>
      </c>
      <c r="O37" s="10">
        <v>440.25</v>
      </c>
      <c r="P37" s="10">
        <v>46.25</v>
      </c>
      <c r="Q37" s="10">
        <v>4.25</v>
      </c>
      <c r="R37" s="10">
        <v>1.25</v>
      </c>
      <c r="S37" s="10">
        <v>1.5</v>
      </c>
      <c r="T37" s="10">
        <v>0.5</v>
      </c>
      <c r="U37" s="10">
        <v>0</v>
      </c>
      <c r="V37" s="10">
        <v>0.75</v>
      </c>
      <c r="W37" s="10">
        <v>0.5</v>
      </c>
      <c r="X37" s="10">
        <v>0.75</v>
      </c>
      <c r="Y37" s="10">
        <v>0</v>
      </c>
      <c r="Z37" s="10">
        <v>0</v>
      </c>
      <c r="AA37" s="10">
        <v>0.75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22">
        <v>0</v>
      </c>
      <c r="AJ37">
        <v>24</v>
      </c>
      <c r="AK37" s="19">
        <f t="shared" si="0"/>
        <v>16.192500000000003</v>
      </c>
      <c r="AL37" s="19">
        <f t="shared" si="1"/>
        <v>7.8074999999999992</v>
      </c>
      <c r="AM37" s="20">
        <f t="shared" si="2"/>
        <v>0.67468750000000011</v>
      </c>
      <c r="AN37" s="20">
        <f t="shared" si="3"/>
        <v>0.32531249999999995</v>
      </c>
      <c r="AO37" s="20">
        <f t="shared" si="4"/>
        <v>0.83595800524934372</v>
      </c>
      <c r="AP37" s="20">
        <f t="shared" si="5"/>
        <v>0.13486181874324529</v>
      </c>
      <c r="AQ37" s="20">
        <f t="shared" si="6"/>
        <v>2.9180176007410834E-2</v>
      </c>
    </row>
    <row r="38" spans="1:43" x14ac:dyDescent="0.25">
      <c r="A38" s="9">
        <v>39</v>
      </c>
      <c r="B38" s="8" t="s">
        <v>78</v>
      </c>
      <c r="C38" s="10">
        <v>10.152500000000002</v>
      </c>
      <c r="D38" s="10">
        <v>3.93</v>
      </c>
      <c r="E38" s="10">
        <v>1.8099999999999998</v>
      </c>
      <c r="F38" s="10">
        <v>7070.5</v>
      </c>
      <c r="G38" s="10">
        <v>66</v>
      </c>
      <c r="H38" s="10">
        <v>25.290000000000003</v>
      </c>
      <c r="I38" s="10"/>
      <c r="J38" s="10">
        <v>0</v>
      </c>
      <c r="K38" s="10">
        <v>0</v>
      </c>
      <c r="L38" s="10">
        <v>155.5</v>
      </c>
      <c r="M38" s="10">
        <v>323.75</v>
      </c>
      <c r="N38" s="10">
        <v>587.75</v>
      </c>
      <c r="O38" s="10">
        <v>591.75</v>
      </c>
      <c r="P38" s="10">
        <v>995</v>
      </c>
      <c r="Q38" s="10">
        <v>1710</v>
      </c>
      <c r="R38" s="10">
        <v>1857.25</v>
      </c>
      <c r="S38" s="10">
        <v>661.5</v>
      </c>
      <c r="T38" s="10">
        <v>123.5</v>
      </c>
      <c r="U38" s="10">
        <v>21</v>
      </c>
      <c r="V38" s="10">
        <v>17.5</v>
      </c>
      <c r="W38" s="10">
        <v>8</v>
      </c>
      <c r="X38" s="10">
        <v>9.25</v>
      </c>
      <c r="Y38" s="10">
        <v>1</v>
      </c>
      <c r="Z38" s="10">
        <v>1.25</v>
      </c>
      <c r="AA38" s="10">
        <v>6.5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22">
        <v>0</v>
      </c>
      <c r="AJ38">
        <v>24</v>
      </c>
      <c r="AK38" s="19">
        <f t="shared" si="0"/>
        <v>15.892500000000002</v>
      </c>
      <c r="AL38" s="19">
        <f t="shared" si="1"/>
        <v>8.1074999999999982</v>
      </c>
      <c r="AM38" s="20">
        <f t="shared" si="2"/>
        <v>0.66218750000000004</v>
      </c>
      <c r="AN38" s="20">
        <f t="shared" si="3"/>
        <v>0.3378124999999999</v>
      </c>
      <c r="AO38" s="20">
        <f t="shared" si="4"/>
        <v>0.6388233443448168</v>
      </c>
      <c r="AP38" s="20">
        <f t="shared" si="5"/>
        <v>0.24728645587541292</v>
      </c>
      <c r="AQ38" s="20">
        <f t="shared" si="6"/>
        <v>0.1138901997797703</v>
      </c>
    </row>
    <row r="39" spans="1:43" x14ac:dyDescent="0.25">
      <c r="A39" s="9">
        <v>40</v>
      </c>
      <c r="B39" s="8" t="s">
        <v>79</v>
      </c>
      <c r="C39" s="10">
        <v>10.103750000000002</v>
      </c>
      <c r="D39" s="10">
        <v>5.0949999999999998</v>
      </c>
      <c r="E39" s="10">
        <v>0.51375000000000015</v>
      </c>
      <c r="F39" s="10">
        <v>1884.75</v>
      </c>
      <c r="G39" s="10">
        <v>82.75</v>
      </c>
      <c r="H39" s="10">
        <v>22.919999999999998</v>
      </c>
      <c r="I39" s="10"/>
      <c r="J39" s="10">
        <v>0</v>
      </c>
      <c r="K39" s="10">
        <v>0</v>
      </c>
      <c r="L39" s="10">
        <v>79.5</v>
      </c>
      <c r="M39" s="10">
        <v>125</v>
      </c>
      <c r="N39" s="10">
        <v>219.25</v>
      </c>
      <c r="O39" s="10">
        <v>184.75</v>
      </c>
      <c r="P39" s="10">
        <v>265.75</v>
      </c>
      <c r="Q39" s="10">
        <v>249</v>
      </c>
      <c r="R39" s="10">
        <v>499.25</v>
      </c>
      <c r="S39" s="10">
        <v>212.25</v>
      </c>
      <c r="T39" s="10">
        <v>36</v>
      </c>
      <c r="U39" s="10">
        <v>5.25</v>
      </c>
      <c r="V39" s="10">
        <v>5.75</v>
      </c>
      <c r="W39" s="10">
        <v>0.75</v>
      </c>
      <c r="X39" s="10">
        <v>1.25</v>
      </c>
      <c r="Y39" s="10">
        <v>0</v>
      </c>
      <c r="Z39" s="10">
        <v>0</v>
      </c>
      <c r="AA39" s="10">
        <v>1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22">
        <v>0</v>
      </c>
      <c r="AJ39">
        <v>24</v>
      </c>
      <c r="AK39" s="19">
        <f t="shared" si="0"/>
        <v>15.7125</v>
      </c>
      <c r="AL39" s="19">
        <f t="shared" si="1"/>
        <v>8.2874999999999996</v>
      </c>
      <c r="AM39" s="20">
        <f t="shared" si="2"/>
        <v>0.65468749999999998</v>
      </c>
      <c r="AN39" s="20">
        <f t="shared" si="3"/>
        <v>0.34531249999999997</v>
      </c>
      <c r="AO39" s="20">
        <f t="shared" si="4"/>
        <v>0.64303898170246632</v>
      </c>
      <c r="AP39" s="20">
        <f t="shared" si="5"/>
        <v>0.32426412092283213</v>
      </c>
      <c r="AQ39" s="20">
        <f t="shared" si="6"/>
        <v>3.2696897374701682E-2</v>
      </c>
    </row>
    <row r="40" spans="1:43" x14ac:dyDescent="0.25">
      <c r="A40" s="9">
        <v>41</v>
      </c>
      <c r="B40" s="8" t="s">
        <v>80</v>
      </c>
      <c r="C40" s="10">
        <v>8.9324999999999992</v>
      </c>
      <c r="D40" s="10">
        <v>5.5187499999999998</v>
      </c>
      <c r="E40" s="10">
        <v>0.98875000000000024</v>
      </c>
      <c r="F40" s="10">
        <v>3539.75</v>
      </c>
      <c r="G40" s="10">
        <v>75.625</v>
      </c>
      <c r="H40" s="10">
        <v>23.028749999999999</v>
      </c>
      <c r="I40" s="10"/>
      <c r="J40" s="10">
        <v>0</v>
      </c>
      <c r="K40" s="10">
        <v>0</v>
      </c>
      <c r="L40" s="10">
        <v>170.5</v>
      </c>
      <c r="M40" s="10">
        <v>257</v>
      </c>
      <c r="N40" s="10">
        <v>421.25</v>
      </c>
      <c r="O40" s="10">
        <v>355.25</v>
      </c>
      <c r="P40" s="10">
        <v>430.75</v>
      </c>
      <c r="Q40" s="10">
        <v>396.25</v>
      </c>
      <c r="R40" s="10">
        <v>785</v>
      </c>
      <c r="S40" s="10">
        <v>571.5</v>
      </c>
      <c r="T40" s="10">
        <v>135.75</v>
      </c>
      <c r="U40" s="10">
        <v>4.75</v>
      </c>
      <c r="V40" s="10">
        <v>3.5</v>
      </c>
      <c r="W40" s="10">
        <v>2.25</v>
      </c>
      <c r="X40" s="10">
        <v>2.75</v>
      </c>
      <c r="Y40" s="10">
        <v>0</v>
      </c>
      <c r="Z40" s="10">
        <v>0</v>
      </c>
      <c r="AA40" s="10">
        <v>3.25</v>
      </c>
      <c r="AB40" s="10">
        <v>0</v>
      </c>
      <c r="AC40" s="10">
        <v>0</v>
      </c>
      <c r="AD40" s="10">
        <v>0</v>
      </c>
      <c r="AE40" s="10">
        <v>0</v>
      </c>
      <c r="AF40" s="10">
        <v>0</v>
      </c>
      <c r="AG40" s="10">
        <v>0</v>
      </c>
      <c r="AH40" s="22">
        <v>0</v>
      </c>
      <c r="AJ40">
        <v>24</v>
      </c>
      <c r="AK40" s="19">
        <f t="shared" si="0"/>
        <v>15.439999999999998</v>
      </c>
      <c r="AL40" s="19">
        <f t="shared" si="1"/>
        <v>8.5600000000000023</v>
      </c>
      <c r="AM40" s="20">
        <f>AK40/AJ40</f>
        <v>0.6433333333333332</v>
      </c>
      <c r="AN40" s="20">
        <f t="shared" si="3"/>
        <v>0.35666666666666674</v>
      </c>
      <c r="AO40" s="20">
        <f t="shared" si="4"/>
        <v>0.57852979274611405</v>
      </c>
      <c r="AP40" s="20">
        <f t="shared" si="5"/>
        <v>0.3574319948186529</v>
      </c>
      <c r="AQ40" s="20">
        <f t="shared" si="6"/>
        <v>6.403821243523318E-2</v>
      </c>
    </row>
    <row r="41" spans="1:43" x14ac:dyDescent="0.25">
      <c r="A41" s="9">
        <v>42</v>
      </c>
      <c r="B41" s="8" t="s">
        <v>81</v>
      </c>
      <c r="C41" s="10">
        <v>10.536249999999999</v>
      </c>
      <c r="D41" s="10">
        <v>1.9737500000000003</v>
      </c>
      <c r="E41" s="10">
        <v>1.0000000000000002</v>
      </c>
      <c r="F41" s="10">
        <v>4085.5</v>
      </c>
      <c r="G41" s="10">
        <v>35.5</v>
      </c>
      <c r="H41" s="10">
        <v>20.668750000000003</v>
      </c>
      <c r="I41" s="10"/>
      <c r="J41" s="10">
        <v>0</v>
      </c>
      <c r="K41" s="10">
        <v>0</v>
      </c>
      <c r="L41" s="10">
        <v>101.75</v>
      </c>
      <c r="M41" s="10">
        <v>167.75</v>
      </c>
      <c r="N41" s="10">
        <v>339</v>
      </c>
      <c r="O41" s="10">
        <v>285.75</v>
      </c>
      <c r="P41" s="10">
        <v>529.25</v>
      </c>
      <c r="Q41" s="10">
        <v>399</v>
      </c>
      <c r="R41" s="10">
        <v>840</v>
      </c>
      <c r="S41" s="10">
        <v>1001.25</v>
      </c>
      <c r="T41" s="10">
        <v>319.25</v>
      </c>
      <c r="U41" s="10">
        <v>66.25</v>
      </c>
      <c r="V41" s="10">
        <v>25.75</v>
      </c>
      <c r="W41" s="10">
        <v>3.25</v>
      </c>
      <c r="X41" s="10">
        <v>3.5</v>
      </c>
      <c r="Y41" s="10">
        <v>0.5</v>
      </c>
      <c r="Z41" s="10">
        <v>0</v>
      </c>
      <c r="AA41" s="10">
        <v>3.25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22">
        <v>0</v>
      </c>
      <c r="AJ41">
        <v>24</v>
      </c>
      <c r="AK41" s="19">
        <f t="shared" si="0"/>
        <v>13.51</v>
      </c>
      <c r="AL41" s="19">
        <f t="shared" si="1"/>
        <v>10.49</v>
      </c>
      <c r="AM41" s="20">
        <f t="shared" si="2"/>
        <v>0.56291666666666662</v>
      </c>
      <c r="AN41" s="20">
        <f t="shared" si="3"/>
        <v>0.43708333333333332</v>
      </c>
      <c r="AO41" s="20">
        <f t="shared" si="4"/>
        <v>0.77988527017024423</v>
      </c>
      <c r="AP41" s="20">
        <f t="shared" si="5"/>
        <v>0.14609548482605481</v>
      </c>
      <c r="AQ41" s="20">
        <f t="shared" si="6"/>
        <v>7.4019245003700981E-2</v>
      </c>
    </row>
    <row r="42" spans="1:43" x14ac:dyDescent="0.25">
      <c r="A42" s="9">
        <v>44</v>
      </c>
      <c r="B42" s="8" t="s">
        <v>82</v>
      </c>
      <c r="C42" s="10">
        <v>12.589999999999998</v>
      </c>
      <c r="D42" s="10">
        <v>2.1824999999999997</v>
      </c>
      <c r="E42" s="10">
        <v>0.59125000000000016</v>
      </c>
      <c r="F42" s="10">
        <v>2261.25</v>
      </c>
      <c r="G42" s="10">
        <v>89.375</v>
      </c>
      <c r="H42" s="10">
        <v>22.799999999999997</v>
      </c>
      <c r="I42" s="10"/>
      <c r="J42" s="10">
        <v>0</v>
      </c>
      <c r="K42" s="10">
        <v>0</v>
      </c>
      <c r="L42" s="10">
        <v>91.5</v>
      </c>
      <c r="M42" s="10">
        <v>140.75</v>
      </c>
      <c r="N42" s="10">
        <v>237.75</v>
      </c>
      <c r="O42" s="10">
        <v>180.75</v>
      </c>
      <c r="P42" s="10">
        <v>276.75</v>
      </c>
      <c r="Q42" s="10">
        <v>223</v>
      </c>
      <c r="R42" s="10">
        <v>449.75</v>
      </c>
      <c r="S42" s="10">
        <v>400.25</v>
      </c>
      <c r="T42" s="10">
        <v>181.25</v>
      </c>
      <c r="U42" s="10">
        <v>45.75</v>
      </c>
      <c r="V42" s="10">
        <v>28.25</v>
      </c>
      <c r="W42" s="10">
        <v>2</v>
      </c>
      <c r="X42" s="10">
        <v>1.25</v>
      </c>
      <c r="Y42" s="10">
        <v>0</v>
      </c>
      <c r="Z42" s="10">
        <v>0.5</v>
      </c>
      <c r="AA42" s="10">
        <v>1.75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v>0</v>
      </c>
      <c r="AH42" s="22">
        <v>0</v>
      </c>
      <c r="AJ42">
        <v>24</v>
      </c>
      <c r="AK42" s="19">
        <f t="shared" si="0"/>
        <v>15.363749999999998</v>
      </c>
      <c r="AL42" s="19">
        <f t="shared" si="1"/>
        <v>8.6362500000000022</v>
      </c>
      <c r="AM42" s="20">
        <f t="shared" si="2"/>
        <v>0.64015624999999987</v>
      </c>
      <c r="AN42" s="20">
        <f t="shared" si="3"/>
        <v>0.35984375000000007</v>
      </c>
      <c r="AO42" s="20">
        <f t="shared" si="4"/>
        <v>0.81946139451631272</v>
      </c>
      <c r="AP42" s="20">
        <f t="shared" si="5"/>
        <v>0.14205516231388821</v>
      </c>
      <c r="AQ42" s="20">
        <f t="shared" si="6"/>
        <v>3.8483443169799056E-2</v>
      </c>
    </row>
    <row r="43" spans="1:43" x14ac:dyDescent="0.25">
      <c r="A43" s="9">
        <v>45</v>
      </c>
      <c r="B43" s="8" t="s">
        <v>83</v>
      </c>
      <c r="C43" s="10">
        <v>13.941428571428572</v>
      </c>
      <c r="D43" s="10">
        <v>0.42142857142857143</v>
      </c>
      <c r="E43" s="10">
        <v>0.18142857142857144</v>
      </c>
      <c r="F43" s="10">
        <v>644</v>
      </c>
      <c r="G43" s="10">
        <v>20.142857142857142</v>
      </c>
      <c r="H43" s="10">
        <v>20.858571428571427</v>
      </c>
      <c r="I43" s="10"/>
      <c r="J43" s="10">
        <v>0</v>
      </c>
      <c r="K43" s="10">
        <v>0</v>
      </c>
      <c r="L43" s="10">
        <v>25.428571428571427</v>
      </c>
      <c r="M43" s="10">
        <v>36.857142857142854</v>
      </c>
      <c r="N43" s="10">
        <v>79.714285714285708</v>
      </c>
      <c r="O43" s="10">
        <v>75.142857142857139</v>
      </c>
      <c r="P43" s="10">
        <v>106</v>
      </c>
      <c r="Q43" s="10">
        <v>129.71428571428572</v>
      </c>
      <c r="R43" s="10">
        <v>145.14285714285714</v>
      </c>
      <c r="S43" s="10">
        <v>36.857142857142854</v>
      </c>
      <c r="T43" s="10">
        <v>5.1428571428571432</v>
      </c>
      <c r="U43" s="10">
        <v>0.5714285714285714</v>
      </c>
      <c r="V43" s="10">
        <v>0.8571428571428571</v>
      </c>
      <c r="W43" s="10">
        <v>0.5714285714285714</v>
      </c>
      <c r="X43" s="10">
        <v>2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22">
        <v>0</v>
      </c>
      <c r="AJ43">
        <v>24</v>
      </c>
      <c r="AK43" s="19">
        <f t="shared" si="0"/>
        <v>14.544285714285714</v>
      </c>
      <c r="AL43" s="19">
        <f t="shared" si="1"/>
        <v>9.4557142857142864</v>
      </c>
      <c r="AM43" s="20">
        <f t="shared" si="2"/>
        <v>0.6060119047619047</v>
      </c>
      <c r="AN43" s="20">
        <f t="shared" si="3"/>
        <v>0.39398809523809525</v>
      </c>
      <c r="AO43" s="20">
        <f t="shared" si="4"/>
        <v>0.95855024064433758</v>
      </c>
      <c r="AP43" s="20">
        <f t="shared" si="5"/>
        <v>2.8975542677536589E-2</v>
      </c>
      <c r="AQ43" s="20">
        <f t="shared" si="6"/>
        <v>1.2474216678125922E-2</v>
      </c>
    </row>
    <row r="44" spans="1:43" x14ac:dyDescent="0.25">
      <c r="A44" s="9">
        <v>46</v>
      </c>
      <c r="B44" s="8" t="s">
        <v>84</v>
      </c>
      <c r="C44" s="10">
        <v>13.008571428571429</v>
      </c>
      <c r="D44" s="10">
        <v>2.4057142857142857</v>
      </c>
      <c r="E44" s="10">
        <v>0.50714285714285734</v>
      </c>
      <c r="F44" s="10">
        <v>2129.4285714285716</v>
      </c>
      <c r="G44" s="10">
        <v>49.571428571428569</v>
      </c>
      <c r="H44" s="10">
        <v>23.351428571428574</v>
      </c>
      <c r="I44" s="10"/>
      <c r="J44" s="10">
        <v>0</v>
      </c>
      <c r="K44" s="10">
        <v>0</v>
      </c>
      <c r="L44" s="10">
        <v>58.857142857142854</v>
      </c>
      <c r="M44" s="10">
        <v>100.28571428571429</v>
      </c>
      <c r="N44" s="10">
        <v>156.28571428571428</v>
      </c>
      <c r="O44" s="10">
        <v>143.14285714285714</v>
      </c>
      <c r="P44" s="10">
        <v>221.42857142857142</v>
      </c>
      <c r="Q44" s="10">
        <v>173.14285714285714</v>
      </c>
      <c r="R44" s="10">
        <v>491.42857142857144</v>
      </c>
      <c r="S44" s="10">
        <v>472.57142857142856</v>
      </c>
      <c r="T44" s="10">
        <v>240.28571428571428</v>
      </c>
      <c r="U44" s="10">
        <v>57.714285714285715</v>
      </c>
      <c r="V44" s="10">
        <v>11.714285714285714</v>
      </c>
      <c r="W44" s="10">
        <v>2</v>
      </c>
      <c r="X44" s="10">
        <v>0.2857142857142857</v>
      </c>
      <c r="Y44" s="10">
        <v>0</v>
      </c>
      <c r="Z44" s="10">
        <v>0</v>
      </c>
      <c r="AA44" s="10">
        <v>0.2857142857142857</v>
      </c>
      <c r="AB44" s="10">
        <v>0</v>
      </c>
      <c r="AC44" s="10">
        <v>0</v>
      </c>
      <c r="AD44" s="10">
        <v>0</v>
      </c>
      <c r="AE44" s="10">
        <v>0</v>
      </c>
      <c r="AF44" s="10">
        <v>0</v>
      </c>
      <c r="AG44" s="10">
        <v>0</v>
      </c>
      <c r="AH44" s="22">
        <v>0</v>
      </c>
      <c r="AJ44">
        <v>24</v>
      </c>
      <c r="AK44" s="19">
        <f t="shared" si="0"/>
        <v>15.921428571428573</v>
      </c>
      <c r="AL44" s="19">
        <f t="shared" si="1"/>
        <v>8.0785714285714274</v>
      </c>
      <c r="AM44" s="20">
        <f t="shared" si="2"/>
        <v>0.66339285714285723</v>
      </c>
      <c r="AN44" s="20">
        <f t="shared" si="3"/>
        <v>0.33660714285714283</v>
      </c>
      <c r="AO44" s="20">
        <f t="shared" si="4"/>
        <v>0.81704800358905338</v>
      </c>
      <c r="AP44" s="20">
        <f t="shared" si="5"/>
        <v>0.15109914759982054</v>
      </c>
      <c r="AQ44" s="20">
        <f t="shared" si="6"/>
        <v>3.1852848811126072E-2</v>
      </c>
    </row>
    <row r="45" spans="1:43" x14ac:dyDescent="0.25">
      <c r="A45" s="9">
        <v>47</v>
      </c>
      <c r="B45" s="8" t="s">
        <v>85</v>
      </c>
      <c r="C45" s="10">
        <v>14.036250000000001</v>
      </c>
      <c r="D45" s="10">
        <v>0.7975000000000001</v>
      </c>
      <c r="E45" s="10">
        <v>1.25E-3</v>
      </c>
      <c r="F45" s="10">
        <v>24</v>
      </c>
      <c r="G45" s="10">
        <v>42.375</v>
      </c>
      <c r="H45" s="10">
        <v>20.910000000000004</v>
      </c>
      <c r="I45" s="10"/>
      <c r="J45" s="10">
        <v>0</v>
      </c>
      <c r="K45" s="10">
        <v>0</v>
      </c>
      <c r="L45" s="10">
        <v>2.5</v>
      </c>
      <c r="M45" s="10">
        <v>1.5</v>
      </c>
      <c r="N45" s="10">
        <v>2.25</v>
      </c>
      <c r="O45" s="10">
        <v>2.75</v>
      </c>
      <c r="P45" s="10">
        <v>1.25</v>
      </c>
      <c r="Q45" s="10">
        <v>1.5</v>
      </c>
      <c r="R45" s="10">
        <v>2.25</v>
      </c>
      <c r="S45" s="10">
        <v>3</v>
      </c>
      <c r="T45" s="10">
        <v>1.25</v>
      </c>
      <c r="U45" s="10">
        <v>0</v>
      </c>
      <c r="V45" s="10">
        <v>1.5</v>
      </c>
      <c r="W45" s="10">
        <v>0</v>
      </c>
      <c r="X45" s="10">
        <v>2</v>
      </c>
      <c r="Y45" s="10">
        <v>0.75</v>
      </c>
      <c r="Z45" s="10">
        <v>0</v>
      </c>
      <c r="AA45" s="10">
        <v>1.5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22">
        <v>0</v>
      </c>
      <c r="AJ45">
        <v>24</v>
      </c>
      <c r="AK45" s="19">
        <f t="shared" si="0"/>
        <v>14.835000000000001</v>
      </c>
      <c r="AL45" s="19">
        <f t="shared" si="1"/>
        <v>9.1649999999999991</v>
      </c>
      <c r="AM45" s="20">
        <f t="shared" si="2"/>
        <v>0.61812500000000004</v>
      </c>
      <c r="AN45" s="20">
        <f t="shared" si="3"/>
        <v>0.38187499999999996</v>
      </c>
      <c r="AO45" s="20">
        <f t="shared" si="4"/>
        <v>0.94615773508594536</v>
      </c>
      <c r="AP45" s="20">
        <f t="shared" si="5"/>
        <v>5.3758004718570951E-2</v>
      </c>
      <c r="AQ45" s="20">
        <f t="shared" si="6"/>
        <v>8.4260195483653526E-5</v>
      </c>
    </row>
    <row r="46" spans="1:43" x14ac:dyDescent="0.25">
      <c r="A46" s="9">
        <v>49</v>
      </c>
      <c r="B46" s="8" t="s">
        <v>86</v>
      </c>
      <c r="C46" s="10">
        <v>13.064285714285713</v>
      </c>
      <c r="D46" s="10">
        <v>1.294285714285714</v>
      </c>
      <c r="E46" s="10">
        <v>0.5357142857142857</v>
      </c>
      <c r="F46" s="10">
        <v>1863.7142857142858</v>
      </c>
      <c r="G46" s="10">
        <v>66.714285714285708</v>
      </c>
      <c r="H46" s="10">
        <v>22.011428571428574</v>
      </c>
      <c r="I46" s="10"/>
      <c r="J46" s="10">
        <v>0</v>
      </c>
      <c r="K46" s="10">
        <v>0</v>
      </c>
      <c r="L46" s="10">
        <v>65.714285714285708</v>
      </c>
      <c r="M46" s="10">
        <v>122</v>
      </c>
      <c r="N46" s="10">
        <v>235.71428571428572</v>
      </c>
      <c r="O46" s="10">
        <v>202.85714285714286</v>
      </c>
      <c r="P46" s="10">
        <v>498.57142857142856</v>
      </c>
      <c r="Q46" s="10">
        <v>556</v>
      </c>
      <c r="R46" s="10">
        <v>99.714285714285708</v>
      </c>
      <c r="S46" s="10">
        <v>58.571428571428569</v>
      </c>
      <c r="T46" s="10">
        <v>10.285714285714286</v>
      </c>
      <c r="U46" s="10">
        <v>3.4285714285714284</v>
      </c>
      <c r="V46" s="10">
        <v>4.2857142857142856</v>
      </c>
      <c r="W46" s="10">
        <v>3.1428571428571428</v>
      </c>
      <c r="X46" s="10">
        <v>0.5714285714285714</v>
      </c>
      <c r="Y46" s="10">
        <v>0.5714285714285714</v>
      </c>
      <c r="Z46" s="10">
        <v>0</v>
      </c>
      <c r="AA46" s="10">
        <v>2.2857142857142856</v>
      </c>
      <c r="AB46" s="10">
        <v>0</v>
      </c>
      <c r="AC46" s="10">
        <v>0</v>
      </c>
      <c r="AD46" s="10">
        <v>0</v>
      </c>
      <c r="AE46" s="10">
        <v>0</v>
      </c>
      <c r="AF46" s="10">
        <v>0</v>
      </c>
      <c r="AG46" s="10">
        <v>0</v>
      </c>
      <c r="AH46" s="22">
        <v>0</v>
      </c>
      <c r="AJ46">
        <v>24</v>
      </c>
      <c r="AK46" s="19">
        <f t="shared" si="0"/>
        <v>14.894285714285713</v>
      </c>
      <c r="AL46" s="19">
        <f t="shared" si="1"/>
        <v>9.1057142857142868</v>
      </c>
      <c r="AM46" s="20">
        <f t="shared" si="2"/>
        <v>0.62059523809523809</v>
      </c>
      <c r="AN46" s="20">
        <f t="shared" si="3"/>
        <v>0.37940476190476197</v>
      </c>
      <c r="AO46" s="20">
        <f t="shared" si="4"/>
        <v>0.87713408785727986</v>
      </c>
      <c r="AP46" s="20">
        <f t="shared" si="5"/>
        <v>8.6898139267216568E-2</v>
      </c>
      <c r="AQ46" s="20">
        <f t="shared" si="6"/>
        <v>3.5967772875503554E-2</v>
      </c>
    </row>
    <row r="47" spans="1:43" x14ac:dyDescent="0.25">
      <c r="A47" s="9">
        <v>50</v>
      </c>
      <c r="B47" s="8" t="s">
        <v>87</v>
      </c>
      <c r="C47" s="10">
        <v>10.38625</v>
      </c>
      <c r="D47" s="10">
        <v>3.4574999999999996</v>
      </c>
      <c r="E47" s="10">
        <v>1.7412500000000004</v>
      </c>
      <c r="F47" s="10">
        <v>6795</v>
      </c>
      <c r="G47" s="10">
        <v>64.75</v>
      </c>
      <c r="H47" s="10">
        <v>24.488750000000003</v>
      </c>
      <c r="I47" s="10"/>
      <c r="J47" s="10">
        <v>0</v>
      </c>
      <c r="K47" s="10">
        <v>0</v>
      </c>
      <c r="L47" s="10">
        <v>228.25</v>
      </c>
      <c r="M47" s="10">
        <v>382.5</v>
      </c>
      <c r="N47" s="10">
        <v>668.25</v>
      </c>
      <c r="O47" s="10">
        <v>532</v>
      </c>
      <c r="P47" s="10">
        <v>903</v>
      </c>
      <c r="Q47" s="10">
        <v>667.25</v>
      </c>
      <c r="R47" s="10">
        <v>1283.25</v>
      </c>
      <c r="S47" s="10">
        <v>1090.5</v>
      </c>
      <c r="T47" s="10">
        <v>849</v>
      </c>
      <c r="U47" s="10">
        <v>113.5</v>
      </c>
      <c r="V47" s="10">
        <v>36.75</v>
      </c>
      <c r="W47" s="10">
        <v>23</v>
      </c>
      <c r="X47" s="10">
        <v>8.75</v>
      </c>
      <c r="Y47" s="10">
        <v>4</v>
      </c>
      <c r="Z47" s="10">
        <v>1.75</v>
      </c>
      <c r="AA47" s="10">
        <v>3.25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22">
        <v>0</v>
      </c>
      <c r="AJ47">
        <v>24</v>
      </c>
      <c r="AK47" s="19">
        <f t="shared" si="0"/>
        <v>15.585000000000001</v>
      </c>
      <c r="AL47" s="19">
        <f t="shared" si="1"/>
        <v>8.4149999999999991</v>
      </c>
      <c r="AM47" s="20">
        <f t="shared" si="2"/>
        <v>0.64937500000000004</v>
      </c>
      <c r="AN47" s="20">
        <f t="shared" si="3"/>
        <v>0.35062499999999996</v>
      </c>
      <c r="AO47" s="20">
        <f t="shared" si="4"/>
        <v>0.66642605068976579</v>
      </c>
      <c r="AP47" s="20">
        <f t="shared" si="5"/>
        <v>0.22184793070259862</v>
      </c>
      <c r="AQ47" s="20">
        <f t="shared" si="6"/>
        <v>0.11172601860763556</v>
      </c>
    </row>
    <row r="48" spans="1:43" x14ac:dyDescent="0.25">
      <c r="A48" s="9">
        <v>51</v>
      </c>
      <c r="B48" s="8" t="s">
        <v>88</v>
      </c>
      <c r="C48" s="10">
        <v>8.4224999999999994</v>
      </c>
      <c r="D48" s="10">
        <v>5.6837499999999999</v>
      </c>
      <c r="E48" s="10">
        <v>2.5787499999999999</v>
      </c>
      <c r="F48" s="10">
        <v>11618.5</v>
      </c>
      <c r="G48" s="10">
        <v>61</v>
      </c>
      <c r="H48" s="10">
        <v>27.932499999999997</v>
      </c>
      <c r="I48" s="10"/>
      <c r="J48" s="10">
        <v>0</v>
      </c>
      <c r="K48" s="10">
        <v>0</v>
      </c>
      <c r="L48" s="10">
        <v>295.25</v>
      </c>
      <c r="M48" s="10">
        <v>517</v>
      </c>
      <c r="N48" s="10">
        <v>875.5</v>
      </c>
      <c r="O48" s="10">
        <v>722.25</v>
      </c>
      <c r="P48" s="10">
        <v>1141.5</v>
      </c>
      <c r="Q48" s="10">
        <v>865.25</v>
      </c>
      <c r="R48" s="10">
        <v>1271.5</v>
      </c>
      <c r="S48" s="10">
        <v>1380</v>
      </c>
      <c r="T48" s="10">
        <v>1181.75</v>
      </c>
      <c r="U48" s="10">
        <v>643.5</v>
      </c>
      <c r="V48" s="10">
        <v>273.5</v>
      </c>
      <c r="W48" s="10">
        <v>363</v>
      </c>
      <c r="X48" s="10">
        <v>916</v>
      </c>
      <c r="Y48" s="10">
        <v>948</v>
      </c>
      <c r="Z48" s="10">
        <v>210.75</v>
      </c>
      <c r="AA48" s="10">
        <v>13.75</v>
      </c>
      <c r="AB48" s="10">
        <v>0</v>
      </c>
      <c r="AC48" s="10">
        <v>0</v>
      </c>
      <c r="AD48" s="10">
        <v>0</v>
      </c>
      <c r="AE48" s="10">
        <v>0</v>
      </c>
      <c r="AF48" s="10">
        <v>0</v>
      </c>
      <c r="AG48" s="10">
        <v>0</v>
      </c>
      <c r="AH48" s="22">
        <v>0</v>
      </c>
      <c r="AJ48">
        <v>24</v>
      </c>
      <c r="AK48" s="19">
        <f t="shared" si="0"/>
        <v>16.684999999999999</v>
      </c>
      <c r="AL48" s="19">
        <f t="shared" si="1"/>
        <v>7.3150000000000013</v>
      </c>
      <c r="AM48" s="20">
        <f t="shared" si="2"/>
        <v>0.69520833333333332</v>
      </c>
      <c r="AN48" s="20">
        <f t="shared" si="3"/>
        <v>0.30479166666666674</v>
      </c>
      <c r="AO48" s="20">
        <f t="shared" si="4"/>
        <v>0.50479472580161822</v>
      </c>
      <c r="AP48" s="20">
        <f t="shared" si="5"/>
        <v>0.3406502846868445</v>
      </c>
      <c r="AQ48" s="20">
        <f t="shared" si="6"/>
        <v>0.15455498951153732</v>
      </c>
    </row>
    <row r="49" spans="1:48" x14ac:dyDescent="0.25">
      <c r="A49" s="9">
        <v>52</v>
      </c>
      <c r="B49" s="8" t="s">
        <v>89</v>
      </c>
      <c r="C49" s="10">
        <v>9.9462499999999991</v>
      </c>
      <c r="D49" s="10">
        <v>3.2474999999999996</v>
      </c>
      <c r="E49" s="10">
        <v>1.2237499999999999</v>
      </c>
      <c r="F49" s="10">
        <v>5365</v>
      </c>
      <c r="G49" s="10">
        <v>51.25</v>
      </c>
      <c r="H49" s="10">
        <v>22.605000000000004</v>
      </c>
      <c r="I49" s="10"/>
      <c r="J49" s="10">
        <v>0</v>
      </c>
      <c r="K49" s="10">
        <v>0</v>
      </c>
      <c r="L49" s="10">
        <v>126.5</v>
      </c>
      <c r="M49" s="10">
        <v>196</v>
      </c>
      <c r="N49" s="10">
        <v>341</v>
      </c>
      <c r="O49" s="10">
        <v>281.75</v>
      </c>
      <c r="P49" s="10">
        <v>567.5</v>
      </c>
      <c r="Q49" s="10">
        <v>570.5</v>
      </c>
      <c r="R49" s="10">
        <v>1003.5</v>
      </c>
      <c r="S49" s="10">
        <v>1222.25</v>
      </c>
      <c r="T49" s="10">
        <v>427.75</v>
      </c>
      <c r="U49" s="10">
        <v>41.5</v>
      </c>
      <c r="V49" s="10">
        <v>32</v>
      </c>
      <c r="W49" s="10">
        <v>37.25</v>
      </c>
      <c r="X49" s="10">
        <v>64.5</v>
      </c>
      <c r="Y49" s="10">
        <v>211.75</v>
      </c>
      <c r="Z49" s="10">
        <v>232.75</v>
      </c>
      <c r="AA49" s="10">
        <v>8.5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22">
        <v>0</v>
      </c>
      <c r="AJ49">
        <v>24</v>
      </c>
      <c r="AK49" s="19">
        <f t="shared" si="0"/>
        <v>14.417499999999997</v>
      </c>
      <c r="AL49" s="19">
        <f t="shared" si="1"/>
        <v>9.5825000000000031</v>
      </c>
      <c r="AM49" s="20">
        <f t="shared" si="2"/>
        <v>0.60072916666666654</v>
      </c>
      <c r="AN49" s="20">
        <f t="shared" si="3"/>
        <v>0.39927083333333346</v>
      </c>
      <c r="AO49" s="20">
        <f t="shared" si="4"/>
        <v>0.68987341772151911</v>
      </c>
      <c r="AP49" s="20">
        <f t="shared" si="5"/>
        <v>0.22524709554361022</v>
      </c>
      <c r="AQ49" s="20">
        <f t="shared" si="6"/>
        <v>8.4879486734870821E-2</v>
      </c>
    </row>
    <row r="50" spans="1:48" x14ac:dyDescent="0.25">
      <c r="A50" s="9">
        <v>53</v>
      </c>
      <c r="B50" s="8" t="s">
        <v>90</v>
      </c>
      <c r="C50" s="10">
        <v>10.768749999999999</v>
      </c>
      <c r="D50" s="10">
        <v>3.3412499999999996</v>
      </c>
      <c r="E50" s="10">
        <v>1.2462500000000003</v>
      </c>
      <c r="F50" s="10">
        <v>4917</v>
      </c>
      <c r="G50" s="10">
        <v>73.25</v>
      </c>
      <c r="H50" s="10">
        <v>23.865000000000002</v>
      </c>
      <c r="I50" s="10"/>
      <c r="J50" s="10">
        <v>0</v>
      </c>
      <c r="K50" s="10">
        <v>0</v>
      </c>
      <c r="L50" s="10">
        <v>152.75</v>
      </c>
      <c r="M50" s="10">
        <v>259.25</v>
      </c>
      <c r="N50" s="10">
        <v>426.25</v>
      </c>
      <c r="O50" s="10">
        <v>369.25</v>
      </c>
      <c r="P50" s="10">
        <v>531.75</v>
      </c>
      <c r="Q50" s="10">
        <v>609</v>
      </c>
      <c r="R50" s="10">
        <v>1329.25</v>
      </c>
      <c r="S50" s="10">
        <v>951.5</v>
      </c>
      <c r="T50" s="10">
        <v>218.75</v>
      </c>
      <c r="U50" s="10">
        <v>29.5</v>
      </c>
      <c r="V50" s="10">
        <v>20.25</v>
      </c>
      <c r="W50" s="10">
        <v>9.25</v>
      </c>
      <c r="X50" s="10">
        <v>6</v>
      </c>
      <c r="Y50" s="10">
        <v>0.5</v>
      </c>
      <c r="Z50" s="10">
        <v>1.5</v>
      </c>
      <c r="AA50" s="10">
        <v>2.25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10">
        <v>0</v>
      </c>
      <c r="AH50" s="22">
        <v>0</v>
      </c>
      <c r="AJ50">
        <v>24</v>
      </c>
      <c r="AK50" s="19">
        <f t="shared" si="0"/>
        <v>15.356249999999999</v>
      </c>
      <c r="AL50" s="19">
        <f t="shared" si="1"/>
        <v>8.6437500000000007</v>
      </c>
      <c r="AM50" s="20">
        <f t="shared" si="2"/>
        <v>0.63984374999999993</v>
      </c>
      <c r="AN50" s="20">
        <f t="shared" si="3"/>
        <v>0.36015625000000001</v>
      </c>
      <c r="AO50" s="20">
        <f t="shared" si="4"/>
        <v>0.70126170126170118</v>
      </c>
      <c r="AP50" s="20">
        <f t="shared" si="5"/>
        <v>0.21758241758241756</v>
      </c>
      <c r="AQ50" s="20">
        <f t="shared" si="6"/>
        <v>8.1155881155881182E-2</v>
      </c>
    </row>
    <row r="51" spans="1:48" x14ac:dyDescent="0.25">
      <c r="A51" s="9">
        <v>54</v>
      </c>
      <c r="B51" s="8" t="s">
        <v>91</v>
      </c>
      <c r="C51" s="10">
        <v>9.2071428571428573</v>
      </c>
      <c r="D51" s="10">
        <v>3.8114285714285714</v>
      </c>
      <c r="E51" s="10">
        <v>0.68428571428571439</v>
      </c>
      <c r="F51" s="10">
        <v>2482</v>
      </c>
      <c r="G51" s="10">
        <v>37.714285714285715</v>
      </c>
      <c r="H51" s="10">
        <v>20.678571428571427</v>
      </c>
      <c r="I51" s="10"/>
      <c r="J51" s="10">
        <v>0</v>
      </c>
      <c r="K51" s="10">
        <v>0</v>
      </c>
      <c r="L51" s="10">
        <v>74.571428571428569</v>
      </c>
      <c r="M51" s="10">
        <v>145.42857142857142</v>
      </c>
      <c r="N51" s="10">
        <v>247.14285714285714</v>
      </c>
      <c r="O51" s="10">
        <v>283.71428571428572</v>
      </c>
      <c r="P51" s="10">
        <v>321.42857142857144</v>
      </c>
      <c r="Q51" s="10">
        <v>760</v>
      </c>
      <c r="R51" s="10">
        <v>566.28571428571433</v>
      </c>
      <c r="S51" s="10">
        <v>61.142857142857146</v>
      </c>
      <c r="T51" s="10">
        <v>12.285714285714286</v>
      </c>
      <c r="U51" s="10">
        <v>0.5714285714285714</v>
      </c>
      <c r="V51" s="10">
        <v>1.1428571428571428</v>
      </c>
      <c r="W51" s="10">
        <v>2.5714285714285716</v>
      </c>
      <c r="X51" s="10">
        <v>2.8571428571428572</v>
      </c>
      <c r="Y51" s="10">
        <v>0.5714285714285714</v>
      </c>
      <c r="Z51" s="10">
        <v>0</v>
      </c>
      <c r="AA51" s="10">
        <v>2.2857142857142856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22">
        <v>0</v>
      </c>
      <c r="AJ51">
        <v>24</v>
      </c>
      <c r="AK51" s="19">
        <f t="shared" si="0"/>
        <v>13.702857142857143</v>
      </c>
      <c r="AL51" s="19">
        <f t="shared" si="1"/>
        <v>10.297142857142857</v>
      </c>
      <c r="AM51" s="20">
        <f t="shared" si="2"/>
        <v>0.57095238095238099</v>
      </c>
      <c r="AN51" s="20">
        <f t="shared" si="3"/>
        <v>0.42904761904761907</v>
      </c>
      <c r="AO51" s="20">
        <f t="shared" si="4"/>
        <v>0.67191409507923272</v>
      </c>
      <c r="AP51" s="20">
        <f t="shared" si="5"/>
        <v>0.2781484570475396</v>
      </c>
      <c r="AQ51" s="20">
        <f t="shared" si="6"/>
        <v>4.9937447873227694E-2</v>
      </c>
    </row>
    <row r="52" spans="1:48" x14ac:dyDescent="0.25">
      <c r="A52" s="9">
        <v>55</v>
      </c>
      <c r="B52" s="8" t="s">
        <v>92</v>
      </c>
      <c r="C52" s="10">
        <v>13.357500000000002</v>
      </c>
      <c r="D52" s="10">
        <v>0.54</v>
      </c>
      <c r="E52" s="10">
        <v>0.28875000000000001</v>
      </c>
      <c r="F52" s="10">
        <v>1203</v>
      </c>
      <c r="G52" s="10">
        <v>34</v>
      </c>
      <c r="H52" s="10">
        <v>20.708749999999998</v>
      </c>
      <c r="I52" s="10"/>
      <c r="J52" s="10">
        <v>0</v>
      </c>
      <c r="K52" s="10">
        <v>0</v>
      </c>
      <c r="L52" s="10">
        <v>14.5</v>
      </c>
      <c r="M52" s="10">
        <v>33.75</v>
      </c>
      <c r="N52" s="10">
        <v>60.25</v>
      </c>
      <c r="O52" s="10">
        <v>60.5</v>
      </c>
      <c r="P52" s="10">
        <v>159.75</v>
      </c>
      <c r="Q52" s="10">
        <v>361.75</v>
      </c>
      <c r="R52" s="10">
        <v>439</v>
      </c>
      <c r="S52" s="10">
        <v>72</v>
      </c>
      <c r="T52" s="10">
        <v>0.75</v>
      </c>
      <c r="U52" s="10">
        <v>0</v>
      </c>
      <c r="V52" s="10">
        <v>0</v>
      </c>
      <c r="W52" s="10">
        <v>0.25</v>
      </c>
      <c r="X52" s="10">
        <v>0.25</v>
      </c>
      <c r="Y52" s="10">
        <v>0</v>
      </c>
      <c r="Z52" s="10">
        <v>0</v>
      </c>
      <c r="AA52" s="10">
        <v>0.25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22">
        <v>0</v>
      </c>
      <c r="AJ52">
        <v>24</v>
      </c>
      <c r="AK52" s="19">
        <f t="shared" si="0"/>
        <v>14.186250000000001</v>
      </c>
      <c r="AL52" s="19">
        <f t="shared" si="1"/>
        <v>9.8137499999999989</v>
      </c>
      <c r="AM52" s="20">
        <f t="shared" si="2"/>
        <v>0.59109375000000008</v>
      </c>
      <c r="AN52" s="20">
        <f t="shared" si="3"/>
        <v>0.40890624999999997</v>
      </c>
      <c r="AO52" s="20">
        <f t="shared" si="4"/>
        <v>0.9415807560137458</v>
      </c>
      <c r="AP52" s="20">
        <f t="shared" si="5"/>
        <v>3.8065027755749402E-2</v>
      </c>
      <c r="AQ52" s="20">
        <f t="shared" si="6"/>
        <v>2.0354216230504891E-2</v>
      </c>
    </row>
    <row r="53" spans="1:48" x14ac:dyDescent="0.25">
      <c r="A53" s="9">
        <v>56</v>
      </c>
      <c r="B53" s="8" t="s">
        <v>93</v>
      </c>
      <c r="C53" s="10">
        <v>10.491111111111111</v>
      </c>
      <c r="D53" s="10">
        <v>3.0044444444444451</v>
      </c>
      <c r="E53" s="10">
        <v>1.528888888888889</v>
      </c>
      <c r="F53" s="10">
        <v>6775.5555555555557</v>
      </c>
      <c r="G53" s="10">
        <v>71.333333333333329</v>
      </c>
      <c r="H53" s="10">
        <v>23.958888888888886</v>
      </c>
      <c r="I53" s="10"/>
      <c r="J53" s="10">
        <v>0</v>
      </c>
      <c r="K53" s="10">
        <v>0</v>
      </c>
      <c r="L53" s="10">
        <v>118.66666666666667</v>
      </c>
      <c r="M53" s="10">
        <v>218.88888888888889</v>
      </c>
      <c r="N53" s="10">
        <v>403.33333333333331</v>
      </c>
      <c r="O53" s="10">
        <v>345.11111111111109</v>
      </c>
      <c r="P53" s="10">
        <v>621.33333333333337</v>
      </c>
      <c r="Q53" s="10">
        <v>636.44444444444446</v>
      </c>
      <c r="R53" s="10">
        <v>1491.5555555555557</v>
      </c>
      <c r="S53" s="10">
        <v>1927.1111111111111</v>
      </c>
      <c r="T53" s="10">
        <v>920.66666666666663</v>
      </c>
      <c r="U53" s="10">
        <v>42.666666666666664</v>
      </c>
      <c r="V53" s="10">
        <v>24.666666666666668</v>
      </c>
      <c r="W53" s="10">
        <v>10.666666666666666</v>
      </c>
      <c r="X53" s="10">
        <v>11.111111111111111</v>
      </c>
      <c r="Y53" s="10">
        <v>0</v>
      </c>
      <c r="Z53" s="10">
        <v>0</v>
      </c>
      <c r="AA53" s="10">
        <v>3.3333333333333335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22">
        <v>0</v>
      </c>
      <c r="AJ53">
        <v>24</v>
      </c>
      <c r="AK53" s="19">
        <f t="shared" si="0"/>
        <v>15.024444444444445</v>
      </c>
      <c r="AL53" s="19">
        <f t="shared" si="1"/>
        <v>8.9755555555555553</v>
      </c>
      <c r="AM53" s="20">
        <f t="shared" si="2"/>
        <v>0.62601851851851853</v>
      </c>
      <c r="AN53" s="20">
        <f t="shared" si="3"/>
        <v>0.37398148148148147</v>
      </c>
      <c r="AO53" s="20">
        <f t="shared" si="4"/>
        <v>0.69826948676231326</v>
      </c>
      <c r="AP53" s="20">
        <f t="shared" si="5"/>
        <v>0.1999704185771336</v>
      </c>
      <c r="AQ53" s="20">
        <f t="shared" si="6"/>
        <v>0.10176009466055318</v>
      </c>
    </row>
    <row r="54" spans="1:48" x14ac:dyDescent="0.25">
      <c r="A54" s="9">
        <v>57</v>
      </c>
      <c r="B54" s="8" t="s">
        <v>94</v>
      </c>
      <c r="C54" s="10">
        <v>12.834285714285716</v>
      </c>
      <c r="D54" s="10">
        <v>0.51714285714285724</v>
      </c>
      <c r="E54" s="10">
        <v>0.14714285714285716</v>
      </c>
      <c r="F54" s="10">
        <v>504.85714285714283</v>
      </c>
      <c r="G54" s="10">
        <v>72.142857142857139</v>
      </c>
      <c r="H54" s="10">
        <v>19.561428571428571</v>
      </c>
      <c r="I54" s="10"/>
      <c r="J54" s="10">
        <v>0</v>
      </c>
      <c r="K54" s="10">
        <v>0</v>
      </c>
      <c r="L54" s="10">
        <v>21.714285714285715</v>
      </c>
      <c r="M54" s="10">
        <v>46.857142857142854</v>
      </c>
      <c r="N54" s="10">
        <v>63.428571428571431</v>
      </c>
      <c r="O54" s="10">
        <v>60</v>
      </c>
      <c r="P54" s="10">
        <v>144.57142857142858</v>
      </c>
      <c r="Q54" s="10">
        <v>146.85714285714286</v>
      </c>
      <c r="R54" s="10">
        <v>12.857142857142858</v>
      </c>
      <c r="S54" s="10">
        <v>2.5714285714285716</v>
      </c>
      <c r="T54" s="10">
        <v>1.1428571428571428</v>
      </c>
      <c r="U54" s="10">
        <v>1.4285714285714286</v>
      </c>
      <c r="V54" s="10">
        <v>0.8571428571428571</v>
      </c>
      <c r="W54" s="10">
        <v>0.2857142857142857</v>
      </c>
      <c r="X54" s="10">
        <v>0.8571428571428571</v>
      </c>
      <c r="Y54" s="10">
        <v>0.5714285714285714</v>
      </c>
      <c r="Z54" s="10">
        <v>0</v>
      </c>
      <c r="AA54" s="10">
        <v>0.8571428571428571</v>
      </c>
      <c r="AB54" s="10">
        <v>0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22">
        <v>0</v>
      </c>
      <c r="AJ54">
        <v>24</v>
      </c>
      <c r="AK54" s="19">
        <f t="shared" si="0"/>
        <v>13.498571428571431</v>
      </c>
      <c r="AL54" s="19">
        <f t="shared" si="1"/>
        <v>10.501428571428569</v>
      </c>
      <c r="AM54" s="20">
        <f t="shared" si="2"/>
        <v>0.56244047619047632</v>
      </c>
      <c r="AN54" s="20">
        <f t="shared" si="3"/>
        <v>0.43755952380952373</v>
      </c>
      <c r="AO54" s="20">
        <f t="shared" si="4"/>
        <v>0.95078844322150491</v>
      </c>
      <c r="AP54" s="20">
        <f t="shared" si="5"/>
        <v>3.8310932373796167E-2</v>
      </c>
      <c r="AQ54" s="20">
        <f t="shared" si="6"/>
        <v>1.0900624404698909E-2</v>
      </c>
    </row>
    <row r="55" spans="1:48" x14ac:dyDescent="0.25">
      <c r="A55" s="9">
        <v>58</v>
      </c>
      <c r="B55" s="8" t="s">
        <v>95</v>
      </c>
      <c r="C55" s="10">
        <v>8.2862500000000008</v>
      </c>
      <c r="D55" s="10">
        <v>4.7049999999999992</v>
      </c>
      <c r="E55" s="10">
        <v>1.2050000000000001</v>
      </c>
      <c r="F55" s="10">
        <v>5524</v>
      </c>
      <c r="G55" s="10">
        <v>104.5</v>
      </c>
      <c r="H55" s="10">
        <v>22.887499999999999</v>
      </c>
      <c r="I55" s="10"/>
      <c r="J55" s="10">
        <v>0</v>
      </c>
      <c r="K55" s="10">
        <v>0</v>
      </c>
      <c r="L55" s="10">
        <v>140</v>
      </c>
      <c r="M55" s="10">
        <v>186.5</v>
      </c>
      <c r="N55" s="10">
        <v>322.25</v>
      </c>
      <c r="O55" s="10">
        <v>260.75</v>
      </c>
      <c r="P55" s="10">
        <v>482.5</v>
      </c>
      <c r="Q55" s="10">
        <v>372</v>
      </c>
      <c r="R55" s="10">
        <v>542.5</v>
      </c>
      <c r="S55" s="10">
        <v>849.25</v>
      </c>
      <c r="T55" s="10">
        <v>1585.25</v>
      </c>
      <c r="U55" s="10">
        <v>550</v>
      </c>
      <c r="V55" s="10">
        <v>124.25</v>
      </c>
      <c r="W55" s="10">
        <v>74.75</v>
      </c>
      <c r="X55" s="10">
        <v>26.25</v>
      </c>
      <c r="Y55" s="10">
        <v>1.75</v>
      </c>
      <c r="Z55" s="10">
        <v>1</v>
      </c>
      <c r="AA55" s="10">
        <v>5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22">
        <v>0</v>
      </c>
      <c r="AJ55">
        <v>24</v>
      </c>
      <c r="AK55" s="19">
        <f t="shared" si="0"/>
        <v>14.196250000000001</v>
      </c>
      <c r="AL55" s="19">
        <f t="shared" si="1"/>
        <v>9.8037499999999991</v>
      </c>
      <c r="AM55" s="20">
        <f t="shared" si="2"/>
        <v>0.59151041666666671</v>
      </c>
      <c r="AN55" s="20">
        <f t="shared" si="3"/>
        <v>0.40848958333333329</v>
      </c>
      <c r="AO55" s="20">
        <f t="shared" si="4"/>
        <v>0.58369287663995773</v>
      </c>
      <c r="AP55" s="20">
        <f t="shared" si="5"/>
        <v>0.33142555252267314</v>
      </c>
      <c r="AQ55" s="20">
        <f t="shared" si="6"/>
        <v>8.4881570837369025E-2</v>
      </c>
    </row>
    <row r="56" spans="1:48" x14ac:dyDescent="0.25">
      <c r="A56" s="9">
        <v>59</v>
      </c>
      <c r="B56" s="8" t="s">
        <v>96</v>
      </c>
      <c r="C56" s="10">
        <v>5.2785714285714294</v>
      </c>
      <c r="D56" s="10">
        <v>6.395714285714285</v>
      </c>
      <c r="E56" s="10">
        <v>4.8299999999999992</v>
      </c>
      <c r="F56" s="10">
        <v>24838.857142857141</v>
      </c>
      <c r="G56" s="10">
        <v>66.142857142857139</v>
      </c>
      <c r="H56" s="10">
        <v>33.15857142857142</v>
      </c>
      <c r="I56" s="10"/>
      <c r="J56" s="10">
        <v>0</v>
      </c>
      <c r="K56" s="10">
        <v>0</v>
      </c>
      <c r="L56" s="10">
        <v>428.85714285714283</v>
      </c>
      <c r="M56" s="10">
        <v>670.57142857142856</v>
      </c>
      <c r="N56" s="10">
        <v>1052.8571428571429</v>
      </c>
      <c r="O56" s="10">
        <v>904.28571428571433</v>
      </c>
      <c r="P56" s="10">
        <v>1482</v>
      </c>
      <c r="Q56" s="10">
        <v>1061.7142857142858</v>
      </c>
      <c r="R56" s="10">
        <v>1684</v>
      </c>
      <c r="S56" s="10">
        <v>1935.4285714285713</v>
      </c>
      <c r="T56" s="10">
        <v>3403.4285714285716</v>
      </c>
      <c r="U56" s="10">
        <v>6882.5714285714284</v>
      </c>
      <c r="V56" s="10">
        <v>5101.7142857142853</v>
      </c>
      <c r="W56" s="10">
        <v>179.14285714285714</v>
      </c>
      <c r="X56" s="10">
        <v>30.571428571428573</v>
      </c>
      <c r="Y56" s="10">
        <v>6.8571428571428568</v>
      </c>
      <c r="Z56" s="10">
        <v>1.1428571428571428</v>
      </c>
      <c r="AA56" s="10">
        <v>13.714285714285714</v>
      </c>
      <c r="AB56" s="10">
        <v>0</v>
      </c>
      <c r="AC56" s="10">
        <v>0</v>
      </c>
      <c r="AD56" s="10">
        <v>0</v>
      </c>
      <c r="AE56" s="10">
        <v>0</v>
      </c>
      <c r="AF56" s="10">
        <v>0</v>
      </c>
      <c r="AG56" s="10">
        <v>0</v>
      </c>
      <c r="AH56" s="22">
        <v>0</v>
      </c>
      <c r="AJ56">
        <v>24</v>
      </c>
      <c r="AK56" s="19">
        <f t="shared" si="0"/>
        <v>16.504285714285711</v>
      </c>
      <c r="AL56" s="19">
        <f t="shared" si="1"/>
        <v>7.4957142857142882</v>
      </c>
      <c r="AM56" s="20">
        <f t="shared" si="2"/>
        <v>0.68767857142857125</v>
      </c>
      <c r="AN56" s="20">
        <f t="shared" si="3"/>
        <v>0.31232142857142869</v>
      </c>
      <c r="AO56" s="20">
        <f t="shared" si="4"/>
        <v>0.31983034709599251</v>
      </c>
      <c r="AP56" s="20">
        <f t="shared" si="5"/>
        <v>0.3875183934908682</v>
      </c>
      <c r="AQ56" s="20">
        <f t="shared" si="6"/>
        <v>0.29265125941313946</v>
      </c>
    </row>
    <row r="57" spans="1:48" x14ac:dyDescent="0.25">
      <c r="A57" s="9">
        <v>61</v>
      </c>
      <c r="B57" s="8" t="s">
        <v>97</v>
      </c>
      <c r="C57" s="10">
        <v>11.400000000000002</v>
      </c>
      <c r="D57" s="10">
        <v>2.6912499999999997</v>
      </c>
      <c r="E57" s="10">
        <v>1.38</v>
      </c>
      <c r="F57" s="10">
        <v>6318</v>
      </c>
      <c r="G57" s="10">
        <v>59</v>
      </c>
      <c r="H57" s="10">
        <v>24.44875</v>
      </c>
      <c r="I57" s="10"/>
      <c r="J57" s="10">
        <v>0</v>
      </c>
      <c r="K57" s="10">
        <v>0</v>
      </c>
      <c r="L57" s="10">
        <v>134.25</v>
      </c>
      <c r="M57" s="10">
        <v>212.75</v>
      </c>
      <c r="N57" s="10">
        <v>386.25</v>
      </c>
      <c r="O57" s="10">
        <v>320.5</v>
      </c>
      <c r="P57" s="10">
        <v>563.75</v>
      </c>
      <c r="Q57" s="10">
        <v>465.25</v>
      </c>
      <c r="R57" s="10">
        <v>821.75</v>
      </c>
      <c r="S57" s="10">
        <v>1049.5</v>
      </c>
      <c r="T57" s="10">
        <v>1078.5</v>
      </c>
      <c r="U57" s="10">
        <v>710</v>
      </c>
      <c r="V57" s="10">
        <v>240.75</v>
      </c>
      <c r="W57" s="10">
        <v>143.5</v>
      </c>
      <c r="X57" s="10">
        <v>61.5</v>
      </c>
      <c r="Y57" s="10">
        <v>79.75</v>
      </c>
      <c r="Z57" s="10">
        <v>39.5</v>
      </c>
      <c r="AA57" s="10">
        <v>10.5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22">
        <v>0</v>
      </c>
      <c r="AJ57">
        <v>24</v>
      </c>
      <c r="AK57" s="19">
        <f t="shared" si="0"/>
        <v>15.471250000000001</v>
      </c>
      <c r="AL57" s="19">
        <f t="shared" si="1"/>
        <v>8.5287499999999987</v>
      </c>
      <c r="AM57" s="20">
        <f t="shared" si="2"/>
        <v>0.64463541666666668</v>
      </c>
      <c r="AN57" s="20">
        <f t="shared" si="3"/>
        <v>0.35536458333333326</v>
      </c>
      <c r="AO57" s="20">
        <f t="shared" si="4"/>
        <v>0.73685061000242391</v>
      </c>
      <c r="AP57" s="20">
        <f t="shared" si="5"/>
        <v>0.17395168457623006</v>
      </c>
      <c r="AQ57" s="20">
        <f t="shared" si="6"/>
        <v>8.919770542134603E-2</v>
      </c>
    </row>
    <row r="58" spans="1:48" x14ac:dyDescent="0.25">
      <c r="A58" s="9">
        <v>62</v>
      </c>
      <c r="B58" s="8" t="s">
        <v>98</v>
      </c>
      <c r="C58" s="10">
        <v>10.016249999999999</v>
      </c>
      <c r="D58" s="10">
        <v>3.69625</v>
      </c>
      <c r="E58" s="10">
        <v>1.25</v>
      </c>
      <c r="F58" s="10">
        <v>5598.5</v>
      </c>
      <c r="G58" s="10">
        <v>75</v>
      </c>
      <c r="H58" s="10">
        <v>23.243749999999999</v>
      </c>
      <c r="I58" s="10"/>
      <c r="J58" s="10">
        <v>0</v>
      </c>
      <c r="K58" s="10">
        <v>0</v>
      </c>
      <c r="L58" s="10">
        <v>112.25</v>
      </c>
      <c r="M58" s="10">
        <v>192.5</v>
      </c>
      <c r="N58" s="10">
        <v>350</v>
      </c>
      <c r="O58" s="10">
        <v>299.5</v>
      </c>
      <c r="P58" s="10">
        <v>514.75</v>
      </c>
      <c r="Q58" s="10">
        <v>397</v>
      </c>
      <c r="R58" s="10">
        <v>971</v>
      </c>
      <c r="S58" s="10">
        <v>1113.5</v>
      </c>
      <c r="T58" s="10">
        <v>1185.25</v>
      </c>
      <c r="U58" s="10">
        <v>380.75</v>
      </c>
      <c r="V58" s="10">
        <v>49.75</v>
      </c>
      <c r="W58" s="10">
        <v>11</v>
      </c>
      <c r="X58" s="10">
        <v>8.75</v>
      </c>
      <c r="Y58" s="10">
        <v>0.5</v>
      </c>
      <c r="Z58" s="10">
        <v>2.5</v>
      </c>
      <c r="AA58" s="10">
        <v>9.5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22">
        <v>0</v>
      </c>
      <c r="AJ58">
        <v>24</v>
      </c>
      <c r="AK58" s="19">
        <f t="shared" si="0"/>
        <v>14.962499999999999</v>
      </c>
      <c r="AL58" s="19">
        <f t="shared" si="1"/>
        <v>9.0375000000000014</v>
      </c>
      <c r="AM58" s="20">
        <f t="shared" si="2"/>
        <v>0.62343749999999998</v>
      </c>
      <c r="AN58" s="20">
        <f t="shared" si="3"/>
        <v>0.37656250000000008</v>
      </c>
      <c r="AO58" s="20">
        <f t="shared" si="4"/>
        <v>0.66942355889724314</v>
      </c>
      <c r="AP58" s="20">
        <f t="shared" si="5"/>
        <v>0.24703425229741022</v>
      </c>
      <c r="AQ58" s="20">
        <f t="shared" si="6"/>
        <v>8.3542188805346709E-2</v>
      </c>
    </row>
    <row r="59" spans="1:48" ht="15.75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2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</row>
    <row r="60" spans="1:48" ht="15.75" x14ac:dyDescent="0.25">
      <c r="A60" s="9" t="s">
        <v>99</v>
      </c>
      <c r="B60" s="13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6"/>
    </row>
    <row r="61" spans="1:48" x14ac:dyDescent="0.25">
      <c r="A61" s="9" t="s">
        <v>100</v>
      </c>
      <c r="B61" s="13"/>
      <c r="C61" s="10">
        <f>SUM(C2:C58)/57</f>
        <v>10.441576510721246</v>
      </c>
      <c r="D61" s="10">
        <f t="shared" ref="D61:AQ61" si="7">SUM(D2:D58)/57</f>
        <v>3.1937110136452249</v>
      </c>
      <c r="E61" s="10">
        <f t="shared" si="7"/>
        <v>1.2495909913673073</v>
      </c>
      <c r="F61" s="10">
        <f t="shared" si="7"/>
        <v>5569.1290030632154</v>
      </c>
      <c r="G61" s="10">
        <f t="shared" si="7"/>
        <v>57.302840434419394</v>
      </c>
      <c r="H61" s="10">
        <f t="shared" si="7"/>
        <v>23.316350598719016</v>
      </c>
      <c r="I61" s="10">
        <f t="shared" si="7"/>
        <v>0</v>
      </c>
      <c r="J61" s="10">
        <f t="shared" si="7"/>
        <v>0</v>
      </c>
      <c r="K61" s="10">
        <f t="shared" si="7"/>
        <v>0</v>
      </c>
      <c r="L61" s="10">
        <f t="shared" si="7"/>
        <v>128.06954887218043</v>
      </c>
      <c r="M61" s="10">
        <f t="shared" si="7"/>
        <v>216.24512670565301</v>
      </c>
      <c r="N61" s="10">
        <f t="shared" si="7"/>
        <v>369.11570593149543</v>
      </c>
      <c r="O61" s="10">
        <f t="shared" si="7"/>
        <v>318.87684489000281</v>
      </c>
      <c r="P61" s="10">
        <f t="shared" si="7"/>
        <v>522.218671679198</v>
      </c>
      <c r="Q61" s="10">
        <f t="shared" si="7"/>
        <v>479.64543302701202</v>
      </c>
      <c r="R61" s="10">
        <f t="shared" si="7"/>
        <v>798.96463380673913</v>
      </c>
      <c r="S61" s="10">
        <f t="shared" si="7"/>
        <v>845.44409635199099</v>
      </c>
      <c r="T61" s="10">
        <f t="shared" si="7"/>
        <v>797.4784878863826</v>
      </c>
      <c r="U61" s="10">
        <f t="shared" si="7"/>
        <v>558.36006683375103</v>
      </c>
      <c r="V61" s="10">
        <f t="shared" si="7"/>
        <v>327.35839598997495</v>
      </c>
      <c r="W61" s="10">
        <f t="shared" si="7"/>
        <v>77.274227234753553</v>
      </c>
      <c r="X61" s="10">
        <f t="shared" si="7"/>
        <v>57.408799777220821</v>
      </c>
      <c r="Y61" s="10">
        <f t="shared" si="7"/>
        <v>45.106934001670837</v>
      </c>
      <c r="Z61" s="10">
        <f t="shared" si="7"/>
        <v>21.017752715121137</v>
      </c>
      <c r="AA61" s="10">
        <f t="shared" si="7"/>
        <v>6.5442773600668334</v>
      </c>
      <c r="AB61" s="10">
        <f t="shared" si="7"/>
        <v>0</v>
      </c>
      <c r="AC61" s="10">
        <f t="shared" si="7"/>
        <v>0</v>
      </c>
      <c r="AD61" s="10">
        <f t="shared" si="7"/>
        <v>0</v>
      </c>
      <c r="AE61" s="10">
        <f t="shared" si="7"/>
        <v>0</v>
      </c>
      <c r="AF61" s="10">
        <f t="shared" si="7"/>
        <v>0</v>
      </c>
      <c r="AG61" s="10">
        <f t="shared" si="7"/>
        <v>0</v>
      </c>
      <c r="AH61" s="10">
        <f t="shared" si="7"/>
        <v>0</v>
      </c>
      <c r="AI61" s="10">
        <f t="shared" si="7"/>
        <v>0</v>
      </c>
      <c r="AJ61" s="10">
        <f t="shared" si="7"/>
        <v>24</v>
      </c>
      <c r="AK61" s="10">
        <f t="shared" si="7"/>
        <v>14.884878515733782</v>
      </c>
      <c r="AL61" s="10">
        <f t="shared" si="7"/>
        <v>9.115121484266222</v>
      </c>
      <c r="AM61" s="21">
        <f t="shared" si="7"/>
        <v>0.62020327148890741</v>
      </c>
      <c r="AN61" s="21">
        <f t="shared" si="7"/>
        <v>0.37979672851109264</v>
      </c>
      <c r="AO61" s="21">
        <f t="shared" si="7"/>
        <v>0.70451291494599255</v>
      </c>
      <c r="AP61" s="21">
        <f t="shared" si="7"/>
        <v>0.21242017815056341</v>
      </c>
      <c r="AQ61" s="21">
        <f t="shared" si="7"/>
        <v>8.3066906903443802E-2</v>
      </c>
    </row>
    <row r="62" spans="1:48" ht="15.75" x14ac:dyDescent="0.25">
      <c r="A62" s="9"/>
      <c r="B62" s="13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3"/>
    </row>
    <row r="63" spans="1:48" ht="15.75" x14ac:dyDescent="0.25">
      <c r="A63" s="4"/>
      <c r="B63" s="7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3"/>
    </row>
    <row r="64" spans="1:48" ht="15.75" x14ac:dyDescent="0.25">
      <c r="A64" s="4"/>
      <c r="B64" s="7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3"/>
    </row>
    <row r="65" spans="1:34" ht="15.75" x14ac:dyDescent="0.25">
      <c r="A65" s="4"/>
      <c r="B65" s="7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3"/>
    </row>
    <row r="66" spans="1:34" ht="15.75" x14ac:dyDescent="0.25">
      <c r="A66" s="4"/>
      <c r="B66" s="7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3"/>
    </row>
    <row r="67" spans="1:34" ht="15.75" x14ac:dyDescent="0.25">
      <c r="A67" s="4"/>
      <c r="B67" s="7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3"/>
    </row>
    <row r="68" spans="1:34" ht="15.75" x14ac:dyDescent="0.25">
      <c r="A68" s="4"/>
      <c r="B68" s="7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3"/>
    </row>
    <row r="69" spans="1:34" ht="15.75" x14ac:dyDescent="0.25">
      <c r="A69" s="4"/>
      <c r="B69" s="7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3"/>
    </row>
    <row r="70" spans="1:34" ht="15.75" x14ac:dyDescent="0.25">
      <c r="A70" s="4"/>
      <c r="B70" s="7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3"/>
    </row>
    <row r="71" spans="1:34" ht="15.75" x14ac:dyDescent="0.25">
      <c r="A71" s="4"/>
      <c r="B71" s="7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3"/>
    </row>
    <row r="72" spans="1:34" ht="15.75" x14ac:dyDescent="0.25">
      <c r="A72" s="4"/>
      <c r="B72" s="7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3"/>
    </row>
    <row r="73" spans="1:34" ht="15.75" x14ac:dyDescent="0.25">
      <c r="A73" s="4"/>
      <c r="B73" s="7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3"/>
    </row>
    <row r="74" spans="1:34" ht="15.75" x14ac:dyDescent="0.25">
      <c r="A74" s="4"/>
      <c r="B74" s="7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3"/>
    </row>
    <row r="75" spans="1:34" ht="15.75" x14ac:dyDescent="0.25">
      <c r="A75" s="4"/>
      <c r="B75" s="7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3"/>
    </row>
    <row r="76" spans="1:34" ht="15.75" x14ac:dyDescent="0.25">
      <c r="A76" s="4"/>
      <c r="B76" s="7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3"/>
    </row>
    <row r="77" spans="1:34" ht="15.75" x14ac:dyDescent="0.25">
      <c r="A77" s="4"/>
      <c r="B77" s="7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3"/>
    </row>
    <row r="78" spans="1:34" ht="15.75" x14ac:dyDescent="0.25">
      <c r="A78" s="4"/>
      <c r="B78" s="7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3"/>
    </row>
    <row r="79" spans="1:34" ht="15.75" x14ac:dyDescent="0.25">
      <c r="A79" s="4"/>
      <c r="B79" s="7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3"/>
    </row>
    <row r="80" spans="1:34" ht="15.75" x14ac:dyDescent="0.25">
      <c r="A80" s="4"/>
      <c r="B80" s="7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3"/>
    </row>
    <row r="81" spans="1:34" ht="15.75" x14ac:dyDescent="0.25">
      <c r="A81" s="4"/>
      <c r="B81" s="7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3"/>
    </row>
    <row r="82" spans="1:34" ht="15.75" x14ac:dyDescent="0.25">
      <c r="A82" s="4"/>
      <c r="B82" s="7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3"/>
    </row>
    <row r="83" spans="1:34" ht="15.75" x14ac:dyDescent="0.25">
      <c r="A83" s="4"/>
      <c r="B83" s="7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3"/>
    </row>
    <row r="84" spans="1:34" ht="15.75" x14ac:dyDescent="0.25">
      <c r="A84" s="4"/>
      <c r="B84" s="7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3"/>
    </row>
    <row r="85" spans="1:34" ht="15.75" x14ac:dyDescent="0.25">
      <c r="A85" s="4"/>
      <c r="B85" s="7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3"/>
    </row>
    <row r="86" spans="1:34" ht="15.75" x14ac:dyDescent="0.25">
      <c r="A86" s="4"/>
      <c r="B86" s="7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3"/>
    </row>
    <row r="87" spans="1:34" ht="15.75" x14ac:dyDescent="0.25">
      <c r="A87" s="4"/>
      <c r="B87" s="7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3"/>
    </row>
    <row r="88" spans="1:34" ht="15.75" x14ac:dyDescent="0.25">
      <c r="A88" s="4"/>
      <c r="B88" s="7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3"/>
    </row>
    <row r="89" spans="1:34" ht="15.75" x14ac:dyDescent="0.25">
      <c r="A89" s="4"/>
      <c r="B89" s="7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3"/>
    </row>
    <row r="90" spans="1:34" ht="15.75" x14ac:dyDescent="0.25">
      <c r="A90" s="4"/>
      <c r="B90" s="7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3"/>
    </row>
    <row r="91" spans="1:34" ht="15.75" x14ac:dyDescent="0.25">
      <c r="A91" s="4"/>
      <c r="B91" s="7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3"/>
    </row>
    <row r="92" spans="1:34" ht="15.75" x14ac:dyDescent="0.25">
      <c r="A92" s="4"/>
      <c r="B92" s="7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3"/>
    </row>
    <row r="93" spans="1:34" ht="15.75" x14ac:dyDescent="0.25">
      <c r="A93" s="4"/>
      <c r="B93" s="7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3"/>
    </row>
    <row r="94" spans="1:34" ht="15.75" x14ac:dyDescent="0.25">
      <c r="A94" s="4"/>
      <c r="B94" s="7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3"/>
    </row>
    <row r="95" spans="1:34" ht="15.75" x14ac:dyDescent="0.25">
      <c r="A95" s="4"/>
      <c r="B95" s="7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3"/>
    </row>
    <row r="96" spans="1:34" ht="15.75" x14ac:dyDescent="0.25">
      <c r="A96" s="4"/>
      <c r="B96" s="7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3"/>
    </row>
    <row r="97" spans="1:34" ht="15.75" x14ac:dyDescent="0.25">
      <c r="A97" s="4"/>
      <c r="B97" s="7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3"/>
    </row>
    <row r="98" spans="1:34" ht="15.75" x14ac:dyDescent="0.25">
      <c r="A98" s="4"/>
      <c r="B98" s="7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3"/>
    </row>
    <row r="99" spans="1:34" ht="15.75" x14ac:dyDescent="0.25">
      <c r="A99" s="4"/>
      <c r="B99" s="7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3"/>
    </row>
    <row r="100" spans="1:34" ht="15.75" x14ac:dyDescent="0.25">
      <c r="A100" s="4"/>
      <c r="B100" s="7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3"/>
    </row>
    <row r="101" spans="1:34" ht="15.75" x14ac:dyDescent="0.25">
      <c r="A101" s="4"/>
      <c r="B101" s="7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3"/>
    </row>
    <row r="102" spans="1:34" ht="15.75" x14ac:dyDescent="0.25">
      <c r="A102" s="4"/>
      <c r="B102" s="7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3"/>
    </row>
    <row r="103" spans="1:34" ht="15.75" x14ac:dyDescent="0.25">
      <c r="A103" s="4"/>
      <c r="B103" s="7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3"/>
    </row>
    <row r="104" spans="1:34" ht="15.75" x14ac:dyDescent="0.25">
      <c r="A104" s="4"/>
      <c r="B104" s="7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3"/>
    </row>
    <row r="105" spans="1:34" ht="15.75" x14ac:dyDescent="0.25">
      <c r="A105" s="4"/>
      <c r="B105" s="7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3"/>
    </row>
    <row r="106" spans="1:34" ht="15.75" x14ac:dyDescent="0.25">
      <c r="A106" s="4"/>
      <c r="B106" s="7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3"/>
    </row>
    <row r="107" spans="1:34" ht="15.75" x14ac:dyDescent="0.25">
      <c r="A107" s="4"/>
      <c r="B107" s="7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3"/>
    </row>
    <row r="108" spans="1:34" ht="15.75" x14ac:dyDescent="0.25">
      <c r="A108" s="4"/>
      <c r="B108" s="7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3"/>
    </row>
    <row r="109" spans="1:34" ht="15.75" x14ac:dyDescent="0.25">
      <c r="A109" s="4"/>
      <c r="B109" s="7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2"/>
    </row>
    <row r="110" spans="1:34" ht="15.75" x14ac:dyDescent="0.25">
      <c r="A110" s="4"/>
      <c r="B110" s="7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2"/>
    </row>
    <row r="111" spans="1:34" ht="15.75" x14ac:dyDescent="0.25">
      <c r="A111" s="4"/>
      <c r="B111" s="7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2"/>
    </row>
    <row r="112" spans="1:34" ht="15.75" x14ac:dyDescent="0.25">
      <c r="A112" s="4"/>
      <c r="B112" s="7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2"/>
    </row>
    <row r="113" spans="1:34" ht="15.75" x14ac:dyDescent="0.25">
      <c r="A113" s="4"/>
      <c r="B113" s="7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2"/>
    </row>
    <row r="114" spans="1:34" ht="15.75" x14ac:dyDescent="0.25">
      <c r="A114" s="4"/>
      <c r="B114" s="7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2"/>
    </row>
    <row r="115" spans="1:34" ht="15.75" x14ac:dyDescent="0.25">
      <c r="A115" s="4"/>
      <c r="B115" s="7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2"/>
    </row>
    <row r="116" spans="1:34" ht="15.75" x14ac:dyDescent="0.25">
      <c r="A116" s="4"/>
      <c r="B116" s="7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6"/>
  <sheetViews>
    <sheetView tabSelected="1" workbookViewId="0">
      <selection activeCell="I4" sqref="I4:I11"/>
    </sheetView>
  </sheetViews>
  <sheetFormatPr defaultRowHeight="15" x14ac:dyDescent="0.25"/>
  <cols>
    <col min="35" max="35" width="18.42578125" customWidth="1"/>
    <col min="36" max="36" width="44.7109375" customWidth="1"/>
  </cols>
  <sheetData>
    <row r="1" spans="1:42" x14ac:dyDescent="0.25">
      <c r="A1" s="48" t="s">
        <v>102</v>
      </c>
      <c r="B1" s="48" t="s">
        <v>103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t="s">
        <v>15</v>
      </c>
      <c r="O1" t="s">
        <v>16</v>
      </c>
      <c r="P1" t="s">
        <v>17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  <c r="V1" t="s">
        <v>23</v>
      </c>
      <c r="W1" t="s">
        <v>24</v>
      </c>
      <c r="X1" t="s">
        <v>25</v>
      </c>
      <c r="Y1" t="s">
        <v>26</v>
      </c>
      <c r="Z1" t="s">
        <v>27</v>
      </c>
      <c r="AA1" t="s">
        <v>28</v>
      </c>
      <c r="AB1" t="s">
        <v>29</v>
      </c>
      <c r="AC1" t="s">
        <v>30</v>
      </c>
      <c r="AD1" t="s">
        <v>31</v>
      </c>
      <c r="AE1" t="s">
        <v>32</v>
      </c>
      <c r="AF1" t="s">
        <v>33</v>
      </c>
      <c r="AG1" s="8" t="s">
        <v>32</v>
      </c>
      <c r="AH1" s="16" t="s">
        <v>33</v>
      </c>
      <c r="AI1" t="s">
        <v>34</v>
      </c>
      <c r="AJ1" t="s">
        <v>130</v>
      </c>
      <c r="AK1" t="s">
        <v>131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</row>
    <row r="2" spans="1:42" x14ac:dyDescent="0.25">
      <c r="A2" s="48"/>
      <c r="B2" s="48">
        <v>4</v>
      </c>
      <c r="C2" s="19">
        <v>10.122857142857143</v>
      </c>
      <c r="D2" s="19">
        <v>4.6971428571428575</v>
      </c>
      <c r="E2" s="19">
        <v>1.3285714285714287</v>
      </c>
      <c r="F2" s="19">
        <v>5705.4285714285716</v>
      </c>
      <c r="G2" s="19">
        <v>44.428571428571431</v>
      </c>
      <c r="H2" s="19">
        <v>24.041428571428575</v>
      </c>
      <c r="I2" s="19">
        <v>0</v>
      </c>
      <c r="J2" s="19">
        <v>0</v>
      </c>
      <c r="K2" s="19">
        <v>0</v>
      </c>
      <c r="L2" s="19">
        <v>198.28571428571428</v>
      </c>
      <c r="M2" s="19">
        <v>270.28571428571428</v>
      </c>
      <c r="N2" s="19">
        <v>447.71428571428572</v>
      </c>
      <c r="O2" s="19">
        <v>347.42857142857144</v>
      </c>
      <c r="P2" s="19">
        <v>521.71428571428567</v>
      </c>
      <c r="Q2" s="19">
        <v>357.14285714285717</v>
      </c>
      <c r="R2" s="19">
        <v>592</v>
      </c>
      <c r="S2" s="19">
        <v>701.14285714285711</v>
      </c>
      <c r="T2" s="19">
        <v>712</v>
      </c>
      <c r="U2" s="19">
        <v>783.42857142857144</v>
      </c>
      <c r="V2" s="19">
        <v>595.42857142857144</v>
      </c>
      <c r="W2" s="19">
        <v>134.85714285714286</v>
      </c>
      <c r="X2" s="19">
        <v>34</v>
      </c>
      <c r="Y2" s="19">
        <v>4.5714285714285712</v>
      </c>
      <c r="Z2" s="19">
        <v>2</v>
      </c>
      <c r="AA2" s="19">
        <v>3.4285714285714284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 s="15">
        <v>24</v>
      </c>
      <c r="AJ2" s="18">
        <f t="shared" ref="AJ2:AJ11" si="0">C2+D2+E2</f>
        <v>16.148571428571429</v>
      </c>
      <c r="AK2" s="18">
        <f t="shared" ref="AK2:AK11" si="1">AI2-AJ2</f>
        <v>7.8514285714285705</v>
      </c>
      <c r="AL2" s="30">
        <f t="shared" ref="AL2:AL11" si="2">AJ2/AI2</f>
        <v>0.67285714285714293</v>
      </c>
      <c r="AM2" s="30">
        <f t="shared" ref="AM2:AM11" si="3">AK2/AI2</f>
        <v>0.32714285714285712</v>
      </c>
      <c r="AN2" s="30">
        <f t="shared" ref="AN2:AN11" si="4">C2/AJ2</f>
        <v>0.62685774946921435</v>
      </c>
      <c r="AO2" s="30">
        <f t="shared" ref="AO2:AO11" si="5">D2/AJ2</f>
        <v>0.29087048832271761</v>
      </c>
      <c r="AP2" s="30">
        <f t="shared" ref="AP2:AP11" si="6">E2/AJ2</f>
        <v>8.227176220806795E-2</v>
      </c>
    </row>
    <row r="3" spans="1:42" x14ac:dyDescent="0.25">
      <c r="A3" s="48"/>
      <c r="B3" s="48">
        <v>7</v>
      </c>
      <c r="C3" s="19">
        <v>9.9800000000000022</v>
      </c>
      <c r="D3" s="19">
        <v>4.5785714285714283</v>
      </c>
      <c r="E3" s="19">
        <v>1.3085714285714285</v>
      </c>
      <c r="F3" s="19">
        <v>5639.1428571428569</v>
      </c>
      <c r="G3" s="19">
        <v>43.428571428571431</v>
      </c>
      <c r="H3" s="19">
        <v>22.925714285714285</v>
      </c>
      <c r="I3" s="19">
        <v>0</v>
      </c>
      <c r="J3" s="19">
        <v>0</v>
      </c>
      <c r="K3" s="19">
        <v>0</v>
      </c>
      <c r="L3" s="19">
        <v>193.42857142857142</v>
      </c>
      <c r="M3" s="19">
        <v>261.42857142857144</v>
      </c>
      <c r="N3" s="19">
        <v>436.57142857142856</v>
      </c>
      <c r="O3" s="19">
        <v>340</v>
      </c>
      <c r="P3" s="19">
        <v>516.57142857142856</v>
      </c>
      <c r="Q3" s="19">
        <v>352.85714285714283</v>
      </c>
      <c r="R3" s="19">
        <v>580.28571428571433</v>
      </c>
      <c r="S3" s="19">
        <v>690.57142857142856</v>
      </c>
      <c r="T3" s="19">
        <v>710.57142857142856</v>
      </c>
      <c r="U3" s="19">
        <v>783.42857142857144</v>
      </c>
      <c r="V3" s="19">
        <v>594.57142857142856</v>
      </c>
      <c r="W3" s="19">
        <v>134.85714285714286</v>
      </c>
      <c r="X3" s="19">
        <v>34</v>
      </c>
      <c r="Y3" s="19">
        <v>4.5714285714285712</v>
      </c>
      <c r="Z3" s="19">
        <v>2</v>
      </c>
      <c r="AA3" s="19">
        <v>3.4285714285714284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 s="15">
        <v>24</v>
      </c>
      <c r="AJ3" s="18">
        <f t="shared" si="0"/>
        <v>15.867142857142857</v>
      </c>
      <c r="AK3" s="18">
        <f t="shared" si="1"/>
        <v>8.1328571428571426</v>
      </c>
      <c r="AL3" s="30">
        <f t="shared" si="2"/>
        <v>0.66113095238095243</v>
      </c>
      <c r="AM3" s="30">
        <f t="shared" si="3"/>
        <v>0.33886904761904763</v>
      </c>
      <c r="AN3" s="30">
        <f t="shared" si="4"/>
        <v>0.6289727199063655</v>
      </c>
      <c r="AO3" s="30">
        <f t="shared" si="5"/>
        <v>0.28855676600342123</v>
      </c>
      <c r="AP3" s="30">
        <f t="shared" si="6"/>
        <v>8.2470514090213373E-2</v>
      </c>
    </row>
    <row r="4" spans="1:42" x14ac:dyDescent="0.25">
      <c r="A4" s="48"/>
      <c r="B4" s="48">
        <v>18</v>
      </c>
      <c r="C4" s="19">
        <v>10.572857142857144</v>
      </c>
      <c r="D4" s="19">
        <v>4.05</v>
      </c>
      <c r="E4" s="19">
        <v>1.7100000000000004</v>
      </c>
      <c r="F4" s="19">
        <v>7201.4285714285716</v>
      </c>
      <c r="G4" s="19">
        <v>73.428571428571431</v>
      </c>
      <c r="H4" s="19">
        <v>25.604285714285712</v>
      </c>
      <c r="I4" s="19">
        <v>0</v>
      </c>
      <c r="J4" s="19">
        <v>0</v>
      </c>
      <c r="K4" s="19">
        <v>0</v>
      </c>
      <c r="L4" s="19">
        <v>243.14285714285714</v>
      </c>
      <c r="M4" s="19">
        <v>330.57142857142856</v>
      </c>
      <c r="N4" s="19">
        <v>590.28571428571433</v>
      </c>
      <c r="O4" s="19">
        <v>514</v>
      </c>
      <c r="P4" s="19">
        <v>739.14285714285711</v>
      </c>
      <c r="Q4" s="19">
        <v>486.85714285714283</v>
      </c>
      <c r="R4" s="19">
        <v>873.71428571428567</v>
      </c>
      <c r="S4" s="19">
        <v>1080.5714285714287</v>
      </c>
      <c r="T4" s="19">
        <v>1226</v>
      </c>
      <c r="U4" s="19">
        <v>718</v>
      </c>
      <c r="V4" s="19">
        <v>324.28571428571428</v>
      </c>
      <c r="W4" s="19">
        <v>54</v>
      </c>
      <c r="X4" s="19">
        <v>15.714285714285714</v>
      </c>
      <c r="Y4" s="19">
        <v>2.5714285714285716</v>
      </c>
      <c r="Z4" s="19">
        <v>0.8571428571428571</v>
      </c>
      <c r="AA4" s="19">
        <v>1.7142857142857142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 s="15">
        <v>24</v>
      </c>
      <c r="AJ4" s="18">
        <f t="shared" si="0"/>
        <v>16.332857142857144</v>
      </c>
      <c r="AK4" s="18">
        <f t="shared" si="1"/>
        <v>7.6671428571428564</v>
      </c>
      <c r="AL4" s="30">
        <f t="shared" si="2"/>
        <v>0.68053571428571435</v>
      </c>
      <c r="AM4" s="30">
        <f t="shared" si="3"/>
        <v>0.3194642857142857</v>
      </c>
      <c r="AN4" s="30">
        <f t="shared" si="4"/>
        <v>0.64733665704539489</v>
      </c>
      <c r="AO4" s="30">
        <f t="shared" si="5"/>
        <v>0.24796641301495667</v>
      </c>
      <c r="AP4" s="30">
        <f t="shared" si="6"/>
        <v>0.10469692993964841</v>
      </c>
    </row>
    <row r="5" spans="1:42" x14ac:dyDescent="0.25">
      <c r="A5" s="48"/>
      <c r="B5" s="48">
        <v>3018</v>
      </c>
      <c r="C5" s="19">
        <v>11.06875</v>
      </c>
      <c r="D5" s="19">
        <v>3.7462499999999999</v>
      </c>
      <c r="E5" s="19">
        <v>1.86</v>
      </c>
      <c r="F5" s="19">
        <v>9044</v>
      </c>
      <c r="G5" s="19">
        <v>53</v>
      </c>
      <c r="H5" s="19">
        <v>26.916250000000002</v>
      </c>
      <c r="I5" s="19">
        <v>0</v>
      </c>
      <c r="J5" s="19">
        <v>0</v>
      </c>
      <c r="K5" s="19">
        <v>0</v>
      </c>
      <c r="L5" s="19">
        <v>148.75</v>
      </c>
      <c r="M5" s="19">
        <v>259</v>
      </c>
      <c r="N5" s="19">
        <v>454</v>
      </c>
      <c r="O5" s="19">
        <v>522</v>
      </c>
      <c r="P5" s="19">
        <v>749.75</v>
      </c>
      <c r="Q5" s="19">
        <v>593.75</v>
      </c>
      <c r="R5" s="19">
        <v>803.75</v>
      </c>
      <c r="S5" s="19">
        <v>867.25</v>
      </c>
      <c r="T5" s="19">
        <v>1009.5</v>
      </c>
      <c r="U5" s="19">
        <v>1886.75</v>
      </c>
      <c r="V5" s="19">
        <v>1636</v>
      </c>
      <c r="W5" s="19">
        <v>90.5</v>
      </c>
      <c r="X5" s="19">
        <v>12.75</v>
      </c>
      <c r="Y5" s="19">
        <v>5.25</v>
      </c>
      <c r="Z5" s="19">
        <v>3.5</v>
      </c>
      <c r="AA5" s="19">
        <v>1.5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 s="15">
        <v>24</v>
      </c>
      <c r="AJ5" s="18">
        <f t="shared" si="0"/>
        <v>16.675000000000001</v>
      </c>
      <c r="AK5" s="18">
        <f t="shared" si="1"/>
        <v>7.3249999999999993</v>
      </c>
      <c r="AL5" s="30">
        <f t="shared" si="2"/>
        <v>0.6947916666666667</v>
      </c>
      <c r="AM5" s="30">
        <f t="shared" si="3"/>
        <v>0.3052083333333333</v>
      </c>
      <c r="AN5" s="30">
        <f t="shared" si="4"/>
        <v>0.6637931034482758</v>
      </c>
      <c r="AO5" s="30">
        <f t="shared" si="5"/>
        <v>0.22466266866566714</v>
      </c>
      <c r="AP5" s="30">
        <f t="shared" si="6"/>
        <v>0.11154422788605697</v>
      </c>
    </row>
    <row r="6" spans="1:42" x14ac:dyDescent="0.25">
      <c r="A6" s="48"/>
      <c r="B6" s="48" t="s">
        <v>113</v>
      </c>
      <c r="C6" s="19">
        <v>8.73</v>
      </c>
      <c r="D6" s="19">
        <v>4.99125</v>
      </c>
      <c r="E6" s="19">
        <v>1.91875</v>
      </c>
      <c r="F6" s="19">
        <v>10332.75</v>
      </c>
      <c r="G6" s="19">
        <v>46.75</v>
      </c>
      <c r="H6" s="19">
        <v>26.482500000000002</v>
      </c>
      <c r="I6" s="19">
        <v>0</v>
      </c>
      <c r="J6" s="19">
        <v>0</v>
      </c>
      <c r="K6" s="19">
        <v>0</v>
      </c>
      <c r="L6" s="19">
        <v>169</v>
      </c>
      <c r="M6" s="19">
        <v>239.5</v>
      </c>
      <c r="N6" s="19">
        <v>431.25</v>
      </c>
      <c r="O6" s="19">
        <v>354</v>
      </c>
      <c r="P6" s="19">
        <v>599.25</v>
      </c>
      <c r="Q6" s="19">
        <v>481.75</v>
      </c>
      <c r="R6" s="19">
        <v>778</v>
      </c>
      <c r="S6" s="19">
        <v>779</v>
      </c>
      <c r="T6" s="19">
        <v>1127.25</v>
      </c>
      <c r="U6" s="19">
        <v>1235.25</v>
      </c>
      <c r="V6" s="19">
        <v>1413</v>
      </c>
      <c r="W6" s="19">
        <v>1354</v>
      </c>
      <c r="X6" s="19">
        <v>749</v>
      </c>
      <c r="Y6" s="19">
        <v>389.5</v>
      </c>
      <c r="Z6" s="19">
        <v>156.75</v>
      </c>
      <c r="AA6" s="19">
        <v>76.25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 s="15">
        <v>24</v>
      </c>
      <c r="AJ6" s="18">
        <f t="shared" si="0"/>
        <v>15.64</v>
      </c>
      <c r="AK6" s="18">
        <f t="shared" si="1"/>
        <v>8.36</v>
      </c>
      <c r="AL6" s="30">
        <f t="shared" si="2"/>
        <v>0.65166666666666673</v>
      </c>
      <c r="AM6" s="30">
        <f t="shared" si="3"/>
        <v>0.34833333333333333</v>
      </c>
      <c r="AN6" s="30">
        <f t="shared" si="4"/>
        <v>0.55818414322250642</v>
      </c>
      <c r="AO6" s="30">
        <f t="shared" si="5"/>
        <v>0.31913363171355497</v>
      </c>
      <c r="AP6" s="30">
        <f t="shared" si="6"/>
        <v>0.12268222506393861</v>
      </c>
    </row>
    <row r="7" spans="1:42" x14ac:dyDescent="0.25">
      <c r="A7" s="48"/>
      <c r="B7" s="48">
        <v>2009</v>
      </c>
      <c r="C7" s="19">
        <v>11.68</v>
      </c>
      <c r="D7" s="19">
        <v>2.9042859999999999</v>
      </c>
      <c r="E7" s="19">
        <v>1.6342859999999999</v>
      </c>
      <c r="F7" s="19">
        <v>8144.857</v>
      </c>
      <c r="G7" s="19">
        <v>53</v>
      </c>
      <c r="H7" s="19">
        <v>24.872859999999999</v>
      </c>
      <c r="I7" s="19">
        <v>0</v>
      </c>
      <c r="J7" s="19">
        <v>0</v>
      </c>
      <c r="K7" s="19">
        <v>0</v>
      </c>
      <c r="L7" s="19">
        <v>161.71430000000001</v>
      </c>
      <c r="M7" s="19">
        <v>245.1429</v>
      </c>
      <c r="N7" s="19">
        <v>406.8571</v>
      </c>
      <c r="O7" s="19">
        <v>271.42860000000002</v>
      </c>
      <c r="P7" s="19">
        <v>567.42859999999996</v>
      </c>
      <c r="Q7" s="19">
        <v>444.28570000000002</v>
      </c>
      <c r="R7" s="19">
        <v>758.57140000000004</v>
      </c>
      <c r="S7" s="19">
        <v>1137.143</v>
      </c>
      <c r="T7" s="19">
        <v>1389.143</v>
      </c>
      <c r="U7" s="19">
        <v>1178.2860000000001</v>
      </c>
      <c r="V7" s="19">
        <v>566</v>
      </c>
      <c r="W7" s="19">
        <v>144.8571</v>
      </c>
      <c r="X7" s="19">
        <v>78.571430000000007</v>
      </c>
      <c r="Y7" s="19">
        <v>149.1429</v>
      </c>
      <c r="Z7" s="19">
        <v>431.42860000000002</v>
      </c>
      <c r="AA7" s="19">
        <v>214.8571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 s="15">
        <v>24</v>
      </c>
      <c r="AJ7" s="18">
        <f t="shared" si="0"/>
        <v>16.218571999999998</v>
      </c>
      <c r="AK7" s="18">
        <f t="shared" si="1"/>
        <v>7.7814280000000018</v>
      </c>
      <c r="AL7" s="30">
        <f t="shared" si="2"/>
        <v>0.6757738333333333</v>
      </c>
      <c r="AM7" s="30">
        <f t="shared" si="3"/>
        <v>0.32422616666666676</v>
      </c>
      <c r="AN7" s="30">
        <f t="shared" si="4"/>
        <v>0.72016204632565683</v>
      </c>
      <c r="AO7" s="30">
        <f t="shared" si="5"/>
        <v>0.17907162233518464</v>
      </c>
      <c r="AP7" s="30">
        <f t="shared" si="6"/>
        <v>0.10076633133915859</v>
      </c>
    </row>
    <row r="8" spans="1:42" x14ac:dyDescent="0.25">
      <c r="A8" s="48"/>
      <c r="B8" s="48">
        <v>3014</v>
      </c>
      <c r="C8" s="19">
        <v>11.265714285714285</v>
      </c>
      <c r="D8" s="19">
        <v>2.9414285714285708</v>
      </c>
      <c r="E8" s="19">
        <v>2.3142857142857141</v>
      </c>
      <c r="F8" s="19">
        <v>11439.714285714286</v>
      </c>
      <c r="G8" s="19">
        <v>41</v>
      </c>
      <c r="H8" s="19">
        <v>27.78</v>
      </c>
      <c r="I8" s="19">
        <v>0</v>
      </c>
      <c r="J8" s="19">
        <v>0</v>
      </c>
      <c r="K8" s="19">
        <v>0</v>
      </c>
      <c r="L8" s="19">
        <v>171.71428571428572</v>
      </c>
      <c r="M8" s="19">
        <v>282</v>
      </c>
      <c r="N8" s="19">
        <v>490.57142857142856</v>
      </c>
      <c r="O8" s="19">
        <v>392</v>
      </c>
      <c r="P8" s="19">
        <v>698.85714285714289</v>
      </c>
      <c r="Q8" s="19">
        <v>582</v>
      </c>
      <c r="R8" s="19">
        <v>919.71428571428567</v>
      </c>
      <c r="S8" s="19">
        <v>1950</v>
      </c>
      <c r="T8" s="19">
        <v>4526</v>
      </c>
      <c r="U8" s="19">
        <v>1200.2857142857142</v>
      </c>
      <c r="V8" s="19">
        <v>173.42857142857142</v>
      </c>
      <c r="W8" s="19">
        <v>26</v>
      </c>
      <c r="X8" s="19">
        <v>12.285714285714286</v>
      </c>
      <c r="Y8" s="19">
        <v>10</v>
      </c>
      <c r="Z8" s="19">
        <v>2</v>
      </c>
      <c r="AA8" s="19">
        <v>2.8571428571428572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 s="15">
        <v>24</v>
      </c>
      <c r="AJ8" s="18">
        <f t="shared" si="0"/>
        <v>16.521428571428569</v>
      </c>
      <c r="AK8" s="18">
        <f t="shared" si="1"/>
        <v>7.4785714285714313</v>
      </c>
      <c r="AL8" s="30">
        <f t="shared" si="2"/>
        <v>0.68839285714285703</v>
      </c>
      <c r="AM8" s="30">
        <f t="shared" si="3"/>
        <v>0.31160714285714297</v>
      </c>
      <c r="AN8" s="30">
        <f t="shared" si="4"/>
        <v>0.68188499783830536</v>
      </c>
      <c r="AO8" s="30">
        <f t="shared" si="5"/>
        <v>0.17803718115002162</v>
      </c>
      <c r="AP8" s="30">
        <f t="shared" si="6"/>
        <v>0.14007782101167315</v>
      </c>
    </row>
    <row r="9" spans="1:42" x14ac:dyDescent="0.25">
      <c r="A9" s="48"/>
      <c r="B9" s="48">
        <v>6005</v>
      </c>
      <c r="C9" s="19">
        <v>10.991429999999999</v>
      </c>
      <c r="D9" s="19">
        <v>2.9214289999999998</v>
      </c>
      <c r="E9" s="19">
        <v>2.2642859999999998</v>
      </c>
      <c r="F9" s="19">
        <v>12364</v>
      </c>
      <c r="G9" s="19">
        <v>59.428570000000001</v>
      </c>
      <c r="H9" s="19">
        <v>27.221430000000002</v>
      </c>
      <c r="I9" s="19">
        <v>0</v>
      </c>
      <c r="J9" s="19">
        <v>0</v>
      </c>
      <c r="K9" s="19">
        <v>0</v>
      </c>
      <c r="L9" s="19">
        <v>127.71429999999999</v>
      </c>
      <c r="M9" s="19">
        <v>221.42859999999999</v>
      </c>
      <c r="N9" s="19">
        <v>425.71429999999998</v>
      </c>
      <c r="O9" s="19">
        <v>361.71429999999998</v>
      </c>
      <c r="P9" s="19">
        <v>722.57140000000004</v>
      </c>
      <c r="Q9" s="19">
        <v>532</v>
      </c>
      <c r="R9" s="19">
        <v>959.42859999999996</v>
      </c>
      <c r="S9" s="19">
        <v>1424.857</v>
      </c>
      <c r="T9" s="19">
        <v>2276</v>
      </c>
      <c r="U9" s="19">
        <v>2535.4290000000001</v>
      </c>
      <c r="V9" s="19">
        <v>1015.429</v>
      </c>
      <c r="W9" s="19">
        <v>359.1429</v>
      </c>
      <c r="X9" s="19">
        <v>199.1429</v>
      </c>
      <c r="Y9" s="19">
        <v>488.57139999999998</v>
      </c>
      <c r="Z9" s="19">
        <v>580.57140000000004</v>
      </c>
      <c r="AA9" s="19">
        <v>134.28569999999999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 s="15">
        <v>24</v>
      </c>
      <c r="AJ9" s="18">
        <f t="shared" si="0"/>
        <v>16.177144999999999</v>
      </c>
      <c r="AK9" s="18">
        <f t="shared" si="1"/>
        <v>7.8228550000000006</v>
      </c>
      <c r="AL9" s="30">
        <f t="shared" si="2"/>
        <v>0.67404770833333327</v>
      </c>
      <c r="AM9" s="30">
        <f t="shared" si="3"/>
        <v>0.32595229166666667</v>
      </c>
      <c r="AN9" s="30">
        <f t="shared" si="4"/>
        <v>0.67944189163168156</v>
      </c>
      <c r="AO9" s="30">
        <f t="shared" si="5"/>
        <v>0.18058990013379989</v>
      </c>
      <c r="AP9" s="30">
        <f t="shared" si="6"/>
        <v>0.1399682082345185</v>
      </c>
    </row>
    <row r="10" spans="1:42" x14ac:dyDescent="0.25">
      <c r="A10" s="48"/>
      <c r="B10" s="48" t="s">
        <v>108</v>
      </c>
      <c r="C10" s="19">
        <v>9.6</v>
      </c>
      <c r="D10" s="19">
        <v>4.3642857142857148</v>
      </c>
      <c r="E10" s="19">
        <v>1.7042857142857144</v>
      </c>
      <c r="F10" s="19">
        <v>8122.2857142857147</v>
      </c>
      <c r="G10" s="19">
        <v>76</v>
      </c>
      <c r="H10" s="19">
        <v>25.44857142857143</v>
      </c>
      <c r="I10" s="19">
        <v>0</v>
      </c>
      <c r="J10" s="19">
        <v>0</v>
      </c>
      <c r="K10" s="19">
        <v>0</v>
      </c>
      <c r="L10" s="19">
        <v>169.42857142857142</v>
      </c>
      <c r="M10" s="19">
        <v>274</v>
      </c>
      <c r="N10" s="19">
        <v>459.14285714285717</v>
      </c>
      <c r="O10" s="19">
        <v>354.85714285714283</v>
      </c>
      <c r="P10" s="19">
        <v>657.42857142857144</v>
      </c>
      <c r="Q10" s="19">
        <v>420.28571428571428</v>
      </c>
      <c r="R10" s="19">
        <v>862</v>
      </c>
      <c r="S10" s="19">
        <v>985.71428571428567</v>
      </c>
      <c r="T10" s="19">
        <v>832</v>
      </c>
      <c r="U10" s="19">
        <v>1365.7142857142858</v>
      </c>
      <c r="V10" s="19">
        <v>1678.2857142857142</v>
      </c>
      <c r="W10" s="19">
        <v>54.285714285714285</v>
      </c>
      <c r="X10" s="19">
        <v>3.1428571428571428</v>
      </c>
      <c r="Y10" s="19">
        <v>2.5714285714285716</v>
      </c>
      <c r="Z10" s="19">
        <v>0.5714285714285714</v>
      </c>
      <c r="AA10" s="19">
        <v>2.8571428571428572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 s="15">
        <v>24</v>
      </c>
      <c r="AJ10" s="18">
        <f t="shared" si="0"/>
        <v>15.668571428571429</v>
      </c>
      <c r="AK10" s="18">
        <f t="shared" si="1"/>
        <v>8.331428571428571</v>
      </c>
      <c r="AL10" s="30">
        <f t="shared" si="2"/>
        <v>0.65285714285714291</v>
      </c>
      <c r="AM10" s="30">
        <f t="shared" si="3"/>
        <v>0.34714285714285714</v>
      </c>
      <c r="AN10" s="30">
        <f t="shared" si="4"/>
        <v>0.61269146608315095</v>
      </c>
      <c r="AO10" s="30">
        <f t="shared" si="5"/>
        <v>0.27853756382202777</v>
      </c>
      <c r="AP10" s="30">
        <f t="shared" si="6"/>
        <v>0.1087709700948213</v>
      </c>
    </row>
    <row r="11" spans="1:42" x14ac:dyDescent="0.25">
      <c r="A11" s="48"/>
      <c r="B11" s="48">
        <v>2021</v>
      </c>
      <c r="C11" s="19">
        <v>11.857139999999999</v>
      </c>
      <c r="D11" s="19">
        <v>3.1071430000000002</v>
      </c>
      <c r="E11" s="19">
        <v>1.5585709999999999</v>
      </c>
      <c r="F11" s="19">
        <v>7511.143</v>
      </c>
      <c r="G11" s="19">
        <v>50.714289999999998</v>
      </c>
      <c r="H11" s="19">
        <v>25.90429</v>
      </c>
      <c r="I11" s="19">
        <v>0</v>
      </c>
      <c r="J11" s="19">
        <v>0</v>
      </c>
      <c r="K11" s="19">
        <v>0</v>
      </c>
      <c r="L11" s="19">
        <v>105.1429</v>
      </c>
      <c r="M11" s="19">
        <v>190.28569999999999</v>
      </c>
      <c r="N11" s="19">
        <v>300.8571</v>
      </c>
      <c r="O11" s="19">
        <v>291.42860000000002</v>
      </c>
      <c r="P11" s="19">
        <v>615.14290000000005</v>
      </c>
      <c r="Q11" s="19">
        <v>626.57140000000004</v>
      </c>
      <c r="R11" s="19">
        <v>975.42859999999996</v>
      </c>
      <c r="S11" s="19">
        <v>1096</v>
      </c>
      <c r="T11" s="19">
        <v>2650</v>
      </c>
      <c r="U11" s="19">
        <v>450.28570000000002</v>
      </c>
      <c r="V11" s="19">
        <v>111.4286</v>
      </c>
      <c r="W11" s="19">
        <v>45.714289999999998</v>
      </c>
      <c r="X11" s="19">
        <v>17.428570000000001</v>
      </c>
      <c r="Y11" s="19">
        <v>24</v>
      </c>
      <c r="Z11" s="19">
        <v>9.4285709999999998</v>
      </c>
      <c r="AA11" s="19">
        <v>2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 s="15">
        <v>24</v>
      </c>
      <c r="AJ11" s="18">
        <f t="shared" si="0"/>
        <v>16.522853999999999</v>
      </c>
      <c r="AK11" s="18">
        <f t="shared" si="1"/>
        <v>7.4771460000000012</v>
      </c>
      <c r="AL11" s="30">
        <f t="shared" si="2"/>
        <v>0.68845224999999999</v>
      </c>
      <c r="AM11" s="30">
        <f t="shared" si="3"/>
        <v>0.31154775000000007</v>
      </c>
      <c r="AN11" s="30">
        <f t="shared" si="4"/>
        <v>0.71762057571894056</v>
      </c>
      <c r="AO11" s="30">
        <f t="shared" si="5"/>
        <v>0.18805122892207365</v>
      </c>
      <c r="AP11" s="30">
        <f t="shared" si="6"/>
        <v>9.4328195358985803E-2</v>
      </c>
    </row>
    <row r="13" spans="1:42" x14ac:dyDescent="0.25">
      <c r="A13" s="35" t="s">
        <v>121</v>
      </c>
      <c r="B13" s="32"/>
      <c r="C13" s="33">
        <f>SUM(C2:C11)/10</f>
        <v>10.586874857142856</v>
      </c>
      <c r="D13" s="33">
        <f t="shared" ref="D13:AP13" si="7">SUM(D2:D11)/10</f>
        <v>3.8301786571428571</v>
      </c>
      <c r="E13" s="33">
        <f t="shared" si="7"/>
        <v>1.7601607285714287</v>
      </c>
      <c r="F13" s="33">
        <f t="shared" si="7"/>
        <v>8550.4750000000004</v>
      </c>
      <c r="G13" s="33">
        <f t="shared" si="7"/>
        <v>54.117857428571426</v>
      </c>
      <c r="H13" s="33">
        <f t="shared" si="7"/>
        <v>25.719732999999998</v>
      </c>
      <c r="I13" s="33">
        <f t="shared" si="7"/>
        <v>0</v>
      </c>
      <c r="J13" s="33">
        <f t="shared" si="7"/>
        <v>0</v>
      </c>
      <c r="K13" s="33">
        <f t="shared" si="7"/>
        <v>0</v>
      </c>
      <c r="L13" s="33">
        <f t="shared" si="7"/>
        <v>168.83215000000001</v>
      </c>
      <c r="M13" s="33">
        <f t="shared" si="7"/>
        <v>257.36429142857139</v>
      </c>
      <c r="N13" s="33">
        <f t="shared" si="7"/>
        <v>444.29642142857148</v>
      </c>
      <c r="O13" s="33">
        <f t="shared" si="7"/>
        <v>374.88572142857146</v>
      </c>
      <c r="P13" s="33">
        <f t="shared" si="7"/>
        <v>638.78571857142856</v>
      </c>
      <c r="Q13" s="33">
        <f t="shared" si="7"/>
        <v>487.74999571428572</v>
      </c>
      <c r="R13" s="33">
        <f t="shared" si="7"/>
        <v>810.28928857142853</v>
      </c>
      <c r="S13" s="33">
        <f t="shared" si="7"/>
        <v>1071.2249999999999</v>
      </c>
      <c r="T13" s="33">
        <f t="shared" si="7"/>
        <v>1645.8464428571428</v>
      </c>
      <c r="U13" s="33">
        <f t="shared" si="7"/>
        <v>1213.6857842857144</v>
      </c>
      <c r="V13" s="33">
        <f t="shared" si="7"/>
        <v>810.78575999999998</v>
      </c>
      <c r="W13" s="33">
        <f t="shared" si="7"/>
        <v>239.82142899999999</v>
      </c>
      <c r="X13" s="33">
        <f t="shared" si="7"/>
        <v>115.60357571428571</v>
      </c>
      <c r="Y13" s="33">
        <f t="shared" si="7"/>
        <v>108.07500142857143</v>
      </c>
      <c r="Z13" s="33">
        <f t="shared" si="7"/>
        <v>118.91071424285715</v>
      </c>
      <c r="AA13" s="33">
        <f t="shared" si="7"/>
        <v>44.317851428571423</v>
      </c>
      <c r="AB13" s="33">
        <f t="shared" si="7"/>
        <v>0</v>
      </c>
      <c r="AC13" s="33">
        <f t="shared" si="7"/>
        <v>0</v>
      </c>
      <c r="AD13" s="33">
        <f t="shared" si="7"/>
        <v>0</v>
      </c>
      <c r="AE13" s="33">
        <f t="shared" si="7"/>
        <v>0</v>
      </c>
      <c r="AF13" s="33">
        <f t="shared" si="7"/>
        <v>0</v>
      </c>
      <c r="AG13" s="33">
        <f t="shared" si="7"/>
        <v>0</v>
      </c>
      <c r="AH13" s="33">
        <f t="shared" si="7"/>
        <v>0</v>
      </c>
      <c r="AI13" s="33">
        <f t="shared" si="7"/>
        <v>24</v>
      </c>
      <c r="AJ13" s="33">
        <f t="shared" si="7"/>
        <v>16.17721424285714</v>
      </c>
      <c r="AK13" s="33">
        <f t="shared" si="7"/>
        <v>7.8227857571428583</v>
      </c>
      <c r="AL13" s="49">
        <f t="shared" si="7"/>
        <v>0.67405059345238105</v>
      </c>
      <c r="AM13" s="49">
        <f t="shared" si="7"/>
        <v>0.32594940654761906</v>
      </c>
      <c r="AN13" s="49">
        <f t="shared" si="7"/>
        <v>0.65369453506894915</v>
      </c>
      <c r="AO13" s="49">
        <f t="shared" si="7"/>
        <v>0.2375477464083425</v>
      </c>
      <c r="AP13" s="49">
        <f t="shared" si="7"/>
        <v>0.10875771852270828</v>
      </c>
    </row>
    <row r="14" spans="1:42" x14ac:dyDescent="0.25">
      <c r="AJ14" t="s">
        <v>132</v>
      </c>
      <c r="AK14" s="14">
        <v>9.1199999999999992</v>
      </c>
    </row>
    <row r="15" spans="1:42" x14ac:dyDescent="0.25">
      <c r="AK15" s="19">
        <f>AK13+AK14</f>
        <v>16.942785757142858</v>
      </c>
    </row>
    <row r="16" spans="1:42" x14ac:dyDescent="0.25">
      <c r="AJ16" t="s">
        <v>133</v>
      </c>
      <c r="AK16" s="50">
        <f>AK15/2</f>
        <v>8.4713928785714288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1"/>
  <sheetViews>
    <sheetView topLeftCell="Y23" workbookViewId="0">
      <selection activeCell="A61" sqref="A61:AP61"/>
    </sheetView>
  </sheetViews>
  <sheetFormatPr defaultRowHeight="15" x14ac:dyDescent="0.25"/>
  <cols>
    <col min="1" max="1" width="20.85546875" bestFit="1" customWidth="1"/>
    <col min="3" max="5" width="9.28515625" bestFit="1" customWidth="1"/>
    <col min="6" max="6" width="10.5703125" bestFit="1" customWidth="1"/>
    <col min="7" max="15" width="9.28515625" bestFit="1" customWidth="1"/>
    <col min="16" max="22" width="9.5703125" bestFit="1" customWidth="1"/>
    <col min="23" max="34" width="9.28515625" bestFit="1" customWidth="1"/>
    <col min="35" max="35" width="26.140625" customWidth="1"/>
    <col min="36" max="36" width="25" customWidth="1"/>
    <col min="37" max="37" width="21.28515625" customWidth="1"/>
    <col min="38" max="38" width="16.5703125" bestFit="1" customWidth="1"/>
    <col min="39" max="39" width="17.7109375" customWidth="1"/>
    <col min="40" max="40" width="17.85546875" customWidth="1"/>
    <col min="41" max="41" width="18.5703125" customWidth="1"/>
    <col min="42" max="42" width="9.140625" customWidth="1"/>
  </cols>
  <sheetData>
    <row r="1" spans="1:42" x14ac:dyDescent="0.2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  <c r="M1" s="14" t="s">
        <v>12</v>
      </c>
      <c r="N1" s="14" t="s">
        <v>13</v>
      </c>
      <c r="O1" s="14" t="s">
        <v>14</v>
      </c>
      <c r="P1" s="14" t="s">
        <v>15</v>
      </c>
      <c r="Q1" s="14" t="s">
        <v>16</v>
      </c>
      <c r="R1" s="14" t="s">
        <v>17</v>
      </c>
      <c r="S1" s="14" t="s">
        <v>18</v>
      </c>
      <c r="T1" s="14" t="s">
        <v>19</v>
      </c>
      <c r="U1" s="14" t="s">
        <v>20</v>
      </c>
      <c r="V1" s="14" t="s">
        <v>21</v>
      </c>
      <c r="W1" s="14" t="s">
        <v>22</v>
      </c>
      <c r="X1" s="14" t="s">
        <v>23</v>
      </c>
      <c r="Y1" s="14" t="s">
        <v>24</v>
      </c>
      <c r="Z1" s="14" t="s">
        <v>25</v>
      </c>
      <c r="AA1" s="14" t="s">
        <v>26</v>
      </c>
      <c r="AB1" s="14" t="s">
        <v>27</v>
      </c>
      <c r="AC1" s="14" t="s">
        <v>28</v>
      </c>
      <c r="AD1" s="14" t="s">
        <v>29</v>
      </c>
      <c r="AE1" s="14" t="s">
        <v>30</v>
      </c>
      <c r="AF1" s="14" t="s">
        <v>31</v>
      </c>
      <c r="AG1" s="14" t="s">
        <v>32</v>
      </c>
      <c r="AH1" s="14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</row>
    <row r="2" spans="1:42" x14ac:dyDescent="0.25">
      <c r="A2" s="14">
        <v>1</v>
      </c>
      <c r="B2" s="14" t="s">
        <v>42</v>
      </c>
      <c r="C2" s="17">
        <v>11.918333333333331</v>
      </c>
      <c r="D2" s="17">
        <v>2.8516666666666666</v>
      </c>
      <c r="E2" s="17">
        <v>1.2316666666666667</v>
      </c>
      <c r="F2" s="17">
        <v>5036.333333333333</v>
      </c>
      <c r="G2" s="17">
        <v>39.833333333333336</v>
      </c>
      <c r="H2" s="17">
        <v>22.433333333333334</v>
      </c>
      <c r="I2" s="17">
        <v>0</v>
      </c>
      <c r="J2" s="17">
        <v>0</v>
      </c>
      <c r="K2" s="17">
        <v>0</v>
      </c>
      <c r="L2" s="17">
        <v>154</v>
      </c>
      <c r="M2" s="17">
        <v>269</v>
      </c>
      <c r="N2" s="17">
        <v>367</v>
      </c>
      <c r="O2" s="17">
        <v>383.66666666666669</v>
      </c>
      <c r="P2" s="17">
        <v>564.66666666666663</v>
      </c>
      <c r="Q2" s="17">
        <v>538.66666666666663</v>
      </c>
      <c r="R2" s="17">
        <v>823.66666666666663</v>
      </c>
      <c r="S2" s="17">
        <v>1087.3333333333333</v>
      </c>
      <c r="T2" s="17">
        <v>642.66666666666663</v>
      </c>
      <c r="U2" s="17">
        <v>134.66666666666666</v>
      </c>
      <c r="V2" s="17">
        <v>51.666666666666664</v>
      </c>
      <c r="W2" s="17">
        <v>7</v>
      </c>
      <c r="X2" s="17">
        <v>4</v>
      </c>
      <c r="Y2" s="17">
        <v>0.66666666666666663</v>
      </c>
      <c r="Z2" s="17">
        <v>0.66666666666666663</v>
      </c>
      <c r="AA2" s="17">
        <v>7</v>
      </c>
      <c r="AB2" s="17">
        <v>0</v>
      </c>
      <c r="AC2" s="17">
        <v>0</v>
      </c>
      <c r="AD2" s="17">
        <v>0</v>
      </c>
      <c r="AE2" s="17">
        <v>0</v>
      </c>
      <c r="AF2" s="17">
        <v>0</v>
      </c>
      <c r="AG2" s="17">
        <v>0</v>
      </c>
      <c r="AH2" s="17">
        <v>0</v>
      </c>
      <c r="AI2" s="14">
        <v>24</v>
      </c>
      <c r="AJ2" s="17">
        <v>16</v>
      </c>
      <c r="AK2" s="17">
        <v>8</v>
      </c>
      <c r="AL2" s="24">
        <f>AJ2/AI2</f>
        <v>0.66666666666666663</v>
      </c>
      <c r="AM2" s="24">
        <f>AK2/AI2</f>
        <v>0.33333333333333331</v>
      </c>
      <c r="AN2" s="24">
        <f t="shared" ref="AN2:AN33" si="0">C2/AJ2</f>
        <v>0.7448958333333332</v>
      </c>
      <c r="AO2" s="24">
        <f t="shared" ref="AO2:AO33" si="1">D2/AJ2</f>
        <v>0.17822916666666666</v>
      </c>
      <c r="AP2" s="24">
        <f t="shared" ref="AP2:AP33" si="2">E2/AJ2</f>
        <v>7.6979166666666668E-2</v>
      </c>
    </row>
    <row r="3" spans="1:42" x14ac:dyDescent="0.25">
      <c r="A3" s="14">
        <v>2</v>
      </c>
      <c r="B3" s="14" t="s">
        <v>43</v>
      </c>
      <c r="C3" s="17">
        <v>12.838571428571429</v>
      </c>
      <c r="D3" s="17">
        <v>2.3628571428571425</v>
      </c>
      <c r="E3" s="17">
        <v>0.6585714285714287</v>
      </c>
      <c r="F3" s="17">
        <v>2181.1428571428573</v>
      </c>
      <c r="G3" s="17">
        <v>38.571428571428569</v>
      </c>
      <c r="H3" s="17">
        <v>21.065714285714286</v>
      </c>
      <c r="I3" s="17">
        <v>0</v>
      </c>
      <c r="J3" s="17">
        <v>0</v>
      </c>
      <c r="K3" s="17">
        <v>0</v>
      </c>
      <c r="L3" s="17">
        <v>96.571428571428569</v>
      </c>
      <c r="M3" s="17">
        <v>180</v>
      </c>
      <c r="N3" s="17">
        <v>293.14285714285717</v>
      </c>
      <c r="O3" s="17">
        <v>281.14285714285717</v>
      </c>
      <c r="P3" s="17">
        <v>672</v>
      </c>
      <c r="Q3" s="17">
        <v>432</v>
      </c>
      <c r="R3" s="17">
        <v>134.85714285714286</v>
      </c>
      <c r="S3" s="17">
        <v>56</v>
      </c>
      <c r="T3" s="17">
        <v>20</v>
      </c>
      <c r="U3" s="17">
        <v>4.5714285714285712</v>
      </c>
      <c r="V3" s="17">
        <v>2.5714285714285716</v>
      </c>
      <c r="W3" s="17">
        <v>3.7142857142857144</v>
      </c>
      <c r="X3" s="17">
        <v>2.2857142857142856</v>
      </c>
      <c r="Y3" s="17">
        <v>0</v>
      </c>
      <c r="Z3" s="17">
        <v>0.5714285714285714</v>
      </c>
      <c r="AA3" s="17">
        <v>1.7142857142857142</v>
      </c>
      <c r="AB3" s="17">
        <v>0</v>
      </c>
      <c r="AC3" s="17">
        <v>0</v>
      </c>
      <c r="AD3" s="17">
        <v>0</v>
      </c>
      <c r="AE3" s="17">
        <v>0</v>
      </c>
      <c r="AF3" s="17">
        <v>0</v>
      </c>
      <c r="AG3" s="17">
        <v>0</v>
      </c>
      <c r="AH3" s="17">
        <v>0</v>
      </c>
      <c r="AI3" s="14">
        <v>24</v>
      </c>
      <c r="AJ3" s="17">
        <v>16</v>
      </c>
      <c r="AK3" s="17">
        <v>8</v>
      </c>
      <c r="AL3" s="24">
        <f t="shared" ref="AL3:AL58" si="3">AJ3/AI3</f>
        <v>0.66666666666666663</v>
      </c>
      <c r="AM3" s="24">
        <f t="shared" ref="AM3:AM58" si="4">AK3/AI3</f>
        <v>0.33333333333333331</v>
      </c>
      <c r="AN3" s="24">
        <f t="shared" si="0"/>
        <v>0.80241071428571431</v>
      </c>
      <c r="AO3" s="24">
        <f t="shared" si="1"/>
        <v>0.14767857142857141</v>
      </c>
      <c r="AP3" s="24">
        <f t="shared" si="2"/>
        <v>4.1160714285714294E-2</v>
      </c>
    </row>
    <row r="4" spans="1:42" x14ac:dyDescent="0.25">
      <c r="A4" s="14">
        <v>3</v>
      </c>
      <c r="B4" s="14" t="s">
        <v>44</v>
      </c>
      <c r="C4" s="17">
        <v>8.07</v>
      </c>
      <c r="D4" s="17">
        <v>5.47</v>
      </c>
      <c r="E4" s="17">
        <v>2.4700000000000002</v>
      </c>
      <c r="F4" s="17">
        <v>10954</v>
      </c>
      <c r="G4" s="17">
        <v>33</v>
      </c>
      <c r="H4" s="17">
        <v>25.130000000000003</v>
      </c>
      <c r="I4" s="17">
        <v>0</v>
      </c>
      <c r="J4" s="17">
        <v>0</v>
      </c>
      <c r="K4" s="17">
        <v>0</v>
      </c>
      <c r="L4" s="17">
        <v>250</v>
      </c>
      <c r="M4" s="17">
        <v>426</v>
      </c>
      <c r="N4" s="17">
        <v>698</v>
      </c>
      <c r="O4" s="17">
        <v>522</v>
      </c>
      <c r="P4" s="17">
        <v>1026</v>
      </c>
      <c r="Q4" s="17">
        <v>820</v>
      </c>
      <c r="R4" s="17">
        <v>1458</v>
      </c>
      <c r="S4" s="17">
        <v>2288</v>
      </c>
      <c r="T4" s="17">
        <v>2908</v>
      </c>
      <c r="U4" s="17">
        <v>512</v>
      </c>
      <c r="V4" s="17">
        <v>22</v>
      </c>
      <c r="W4" s="17">
        <v>10</v>
      </c>
      <c r="X4" s="17">
        <v>10</v>
      </c>
      <c r="Y4" s="17">
        <v>0</v>
      </c>
      <c r="Z4" s="17">
        <v>0</v>
      </c>
      <c r="AA4" s="17">
        <v>4</v>
      </c>
      <c r="AB4" s="17">
        <v>0</v>
      </c>
      <c r="AC4" s="17">
        <v>0</v>
      </c>
      <c r="AD4" s="17">
        <v>0</v>
      </c>
      <c r="AE4" s="17">
        <v>0</v>
      </c>
      <c r="AF4" s="17">
        <v>0</v>
      </c>
      <c r="AG4" s="17">
        <v>0</v>
      </c>
      <c r="AH4" s="17">
        <v>0</v>
      </c>
      <c r="AI4" s="14">
        <v>24</v>
      </c>
      <c r="AJ4" s="17">
        <v>16</v>
      </c>
      <c r="AK4" s="17">
        <v>8</v>
      </c>
      <c r="AL4" s="24">
        <f t="shared" si="3"/>
        <v>0.66666666666666663</v>
      </c>
      <c r="AM4" s="24">
        <f t="shared" si="4"/>
        <v>0.33333333333333331</v>
      </c>
      <c r="AN4" s="24">
        <f t="shared" si="0"/>
        <v>0.50437500000000002</v>
      </c>
      <c r="AO4" s="24">
        <f t="shared" si="1"/>
        <v>0.34187499999999998</v>
      </c>
      <c r="AP4" s="24">
        <f t="shared" si="2"/>
        <v>0.15437500000000001</v>
      </c>
    </row>
    <row r="5" spans="1:42" x14ac:dyDescent="0.25">
      <c r="A5" s="14">
        <v>4</v>
      </c>
      <c r="B5" s="14" t="s">
        <v>45</v>
      </c>
      <c r="C5" s="17">
        <v>14.437142857142858</v>
      </c>
      <c r="D5" s="17">
        <v>0.92428571428571427</v>
      </c>
      <c r="E5" s="17">
        <v>0.49714285714285716</v>
      </c>
      <c r="F5" s="17">
        <v>2256.2857142857142</v>
      </c>
      <c r="G5" s="17">
        <v>26.571428571428573</v>
      </c>
      <c r="H5" s="17">
        <v>20.848571428571429</v>
      </c>
      <c r="I5" s="17">
        <v>0</v>
      </c>
      <c r="J5" s="17">
        <v>0</v>
      </c>
      <c r="K5" s="17">
        <v>0</v>
      </c>
      <c r="L5" s="17">
        <v>33.142857142857146</v>
      </c>
      <c r="M5" s="17">
        <v>54.571428571428569</v>
      </c>
      <c r="N5" s="17">
        <v>90.285714285714292</v>
      </c>
      <c r="O5" s="17">
        <v>90.285714285714292</v>
      </c>
      <c r="P5" s="17">
        <v>148.85714285714286</v>
      </c>
      <c r="Q5" s="17">
        <v>201.14285714285714</v>
      </c>
      <c r="R5" s="17">
        <v>780.57142857142856</v>
      </c>
      <c r="S5" s="17">
        <v>730.57142857142856</v>
      </c>
      <c r="T5" s="17">
        <v>107.71428571428571</v>
      </c>
      <c r="U5" s="17">
        <v>8.8571428571428577</v>
      </c>
      <c r="V5" s="17">
        <v>4.2857142857142856</v>
      </c>
      <c r="W5" s="17">
        <v>2</v>
      </c>
      <c r="X5" s="17">
        <v>3.1428571428571428</v>
      </c>
      <c r="Y5" s="17">
        <v>0</v>
      </c>
      <c r="Z5" s="17">
        <v>0</v>
      </c>
      <c r="AA5" s="17">
        <v>0.8571428571428571</v>
      </c>
      <c r="AB5" s="17">
        <v>0</v>
      </c>
      <c r="AC5" s="17">
        <v>0</v>
      </c>
      <c r="AD5" s="17">
        <v>0</v>
      </c>
      <c r="AE5" s="17">
        <v>0</v>
      </c>
      <c r="AF5" s="17">
        <v>0</v>
      </c>
      <c r="AG5" s="17">
        <v>0</v>
      </c>
      <c r="AH5" s="17">
        <v>0</v>
      </c>
      <c r="AI5" s="14">
        <v>24</v>
      </c>
      <c r="AJ5" s="17">
        <v>16</v>
      </c>
      <c r="AK5" s="17">
        <v>8</v>
      </c>
      <c r="AL5" s="24">
        <f t="shared" si="3"/>
        <v>0.66666666666666663</v>
      </c>
      <c r="AM5" s="24">
        <f t="shared" si="4"/>
        <v>0.33333333333333331</v>
      </c>
      <c r="AN5" s="24">
        <f t="shared" si="0"/>
        <v>0.90232142857142861</v>
      </c>
      <c r="AO5" s="24">
        <f t="shared" si="1"/>
        <v>5.7767857142857142E-2</v>
      </c>
      <c r="AP5" s="24">
        <f t="shared" si="2"/>
        <v>3.1071428571428573E-2</v>
      </c>
    </row>
    <row r="6" spans="1:42" x14ac:dyDescent="0.25">
      <c r="A6" s="14">
        <v>5</v>
      </c>
      <c r="B6" s="14" t="s">
        <v>46</v>
      </c>
      <c r="C6" s="17">
        <v>11.631428571428572</v>
      </c>
      <c r="D6" s="17">
        <v>2.7871428571428569</v>
      </c>
      <c r="E6" s="17">
        <v>1.5785714285714287</v>
      </c>
      <c r="F6" s="17">
        <v>8079.1428571428569</v>
      </c>
      <c r="G6" s="17">
        <v>47.428571428571431</v>
      </c>
      <c r="H6" s="17">
        <v>23.57</v>
      </c>
      <c r="I6" s="17">
        <v>0</v>
      </c>
      <c r="J6" s="17">
        <v>0</v>
      </c>
      <c r="K6" s="17">
        <v>0</v>
      </c>
      <c r="L6" s="17">
        <v>98.857142857142861</v>
      </c>
      <c r="M6" s="17">
        <v>176.57142857142858</v>
      </c>
      <c r="N6" s="17">
        <v>340.28571428571428</v>
      </c>
      <c r="O6" s="17">
        <v>315.71428571428572</v>
      </c>
      <c r="P6" s="17">
        <v>529.71428571428567</v>
      </c>
      <c r="Q6" s="17">
        <v>416.57142857142856</v>
      </c>
      <c r="R6" s="17">
        <v>745.42857142857144</v>
      </c>
      <c r="S6" s="17">
        <v>985.14285714285711</v>
      </c>
      <c r="T6" s="17">
        <v>836</v>
      </c>
      <c r="U6" s="17">
        <v>3025.1428571428573</v>
      </c>
      <c r="V6" s="17">
        <v>590</v>
      </c>
      <c r="W6" s="17">
        <v>9.4285714285714288</v>
      </c>
      <c r="X6" s="17">
        <v>5.1428571428571432</v>
      </c>
      <c r="Y6" s="17">
        <v>0</v>
      </c>
      <c r="Z6" s="17">
        <v>0</v>
      </c>
      <c r="AA6" s="17">
        <v>5.1428571428571432</v>
      </c>
      <c r="AB6" s="17">
        <v>0</v>
      </c>
      <c r="AC6" s="17">
        <v>0</v>
      </c>
      <c r="AD6" s="17">
        <v>0</v>
      </c>
      <c r="AE6" s="17">
        <v>0</v>
      </c>
      <c r="AF6" s="17">
        <v>0</v>
      </c>
      <c r="AG6" s="17">
        <v>0</v>
      </c>
      <c r="AH6" s="17">
        <v>0</v>
      </c>
      <c r="AI6" s="14">
        <v>24</v>
      </c>
      <c r="AJ6" s="17">
        <v>16</v>
      </c>
      <c r="AK6" s="17">
        <v>8</v>
      </c>
      <c r="AL6" s="24">
        <f t="shared" si="3"/>
        <v>0.66666666666666663</v>
      </c>
      <c r="AM6" s="24">
        <f t="shared" si="4"/>
        <v>0.33333333333333331</v>
      </c>
      <c r="AN6" s="24">
        <f t="shared" si="0"/>
        <v>0.72696428571428573</v>
      </c>
      <c r="AO6" s="24">
        <f t="shared" si="1"/>
        <v>0.17419642857142856</v>
      </c>
      <c r="AP6" s="24">
        <f t="shared" si="2"/>
        <v>9.8660714285714296E-2</v>
      </c>
    </row>
    <row r="7" spans="1:42" x14ac:dyDescent="0.25">
      <c r="A7" s="14">
        <v>6</v>
      </c>
      <c r="B7" s="14" t="s">
        <v>47</v>
      </c>
      <c r="C7" s="17">
        <v>9.879999999999999</v>
      </c>
      <c r="D7" s="17">
        <v>2.617142857142857</v>
      </c>
      <c r="E7" s="17">
        <v>1.5071428571428569</v>
      </c>
      <c r="F7" s="17">
        <v>6058.2857142857147</v>
      </c>
      <c r="G7" s="17">
        <v>51.285714285714285</v>
      </c>
      <c r="H7" s="17">
        <v>20.30142857142857</v>
      </c>
      <c r="I7" s="17">
        <v>0</v>
      </c>
      <c r="J7" s="17">
        <v>0</v>
      </c>
      <c r="K7" s="17">
        <v>0</v>
      </c>
      <c r="L7" s="17">
        <v>160.57142857142858</v>
      </c>
      <c r="M7" s="17">
        <v>314.85714285714283</v>
      </c>
      <c r="N7" s="17">
        <v>512</v>
      </c>
      <c r="O7" s="17">
        <v>486.28571428571428</v>
      </c>
      <c r="P7" s="17">
        <v>776.85714285714289</v>
      </c>
      <c r="Q7" s="17">
        <v>682</v>
      </c>
      <c r="R7" s="17">
        <v>1114.5714285714287</v>
      </c>
      <c r="S7" s="17">
        <v>1182.5714285714287</v>
      </c>
      <c r="T7" s="17">
        <v>702</v>
      </c>
      <c r="U7" s="17">
        <v>56.285714285714285</v>
      </c>
      <c r="V7" s="17">
        <v>10.857142857142858</v>
      </c>
      <c r="W7" s="17">
        <v>27.428571428571427</v>
      </c>
      <c r="X7" s="17">
        <v>23.428571428571427</v>
      </c>
      <c r="Y7" s="17">
        <v>2.5714285714285716</v>
      </c>
      <c r="Z7" s="17">
        <v>1.4285714285714286</v>
      </c>
      <c r="AA7" s="17">
        <v>4.5714285714285712</v>
      </c>
      <c r="AB7" s="17">
        <v>0</v>
      </c>
      <c r="AC7" s="17">
        <v>0</v>
      </c>
      <c r="AD7" s="17">
        <v>0</v>
      </c>
      <c r="AE7" s="17">
        <v>0</v>
      </c>
      <c r="AF7" s="17">
        <v>0</v>
      </c>
      <c r="AG7" s="17">
        <v>0</v>
      </c>
      <c r="AH7" s="17">
        <v>0</v>
      </c>
      <c r="AI7" s="14">
        <v>24</v>
      </c>
      <c r="AJ7" s="17">
        <v>16</v>
      </c>
      <c r="AK7" s="17">
        <v>8</v>
      </c>
      <c r="AL7" s="24">
        <f t="shared" si="3"/>
        <v>0.66666666666666663</v>
      </c>
      <c r="AM7" s="24">
        <f t="shared" si="4"/>
        <v>0.33333333333333331</v>
      </c>
      <c r="AN7" s="24">
        <f t="shared" si="0"/>
        <v>0.61749999999999994</v>
      </c>
      <c r="AO7" s="24">
        <f t="shared" si="1"/>
        <v>0.16357142857142856</v>
      </c>
      <c r="AP7" s="24">
        <f t="shared" si="2"/>
        <v>9.4196428571428556E-2</v>
      </c>
    </row>
    <row r="8" spans="1:42" x14ac:dyDescent="0.25">
      <c r="A8" s="14">
        <v>7</v>
      </c>
      <c r="B8" s="14" t="s">
        <v>48</v>
      </c>
      <c r="C8" s="17">
        <v>13.4375</v>
      </c>
      <c r="D8" s="17">
        <v>2.6762499999999996</v>
      </c>
      <c r="E8" s="17">
        <v>0.89000000000000012</v>
      </c>
      <c r="F8" s="17">
        <v>3976.25</v>
      </c>
      <c r="G8" s="17">
        <v>43.25</v>
      </c>
      <c r="H8" s="17">
        <v>23.215</v>
      </c>
      <c r="I8" s="17">
        <v>0</v>
      </c>
      <c r="J8" s="17">
        <v>0</v>
      </c>
      <c r="K8" s="17">
        <v>0</v>
      </c>
      <c r="L8" s="17">
        <v>83.75</v>
      </c>
      <c r="M8" s="17">
        <v>116.5</v>
      </c>
      <c r="N8" s="17">
        <v>251.75</v>
      </c>
      <c r="O8" s="17">
        <v>232.25</v>
      </c>
      <c r="P8" s="17">
        <v>374.5</v>
      </c>
      <c r="Q8" s="17">
        <v>286.5</v>
      </c>
      <c r="R8" s="17">
        <v>571.25</v>
      </c>
      <c r="S8" s="17">
        <v>966</v>
      </c>
      <c r="T8" s="17">
        <v>989.75</v>
      </c>
      <c r="U8" s="17">
        <v>93.25</v>
      </c>
      <c r="V8" s="17">
        <v>7</v>
      </c>
      <c r="W8" s="17">
        <v>2.25</v>
      </c>
      <c r="X8" s="17">
        <v>0.75</v>
      </c>
      <c r="Y8" s="17">
        <v>0</v>
      </c>
      <c r="Z8" s="17">
        <v>0</v>
      </c>
      <c r="AA8" s="17">
        <v>0.75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7">
        <v>0</v>
      </c>
      <c r="AH8" s="17">
        <v>0</v>
      </c>
      <c r="AI8" s="14">
        <v>24</v>
      </c>
      <c r="AJ8" s="17">
        <v>16</v>
      </c>
      <c r="AK8" s="17">
        <v>8</v>
      </c>
      <c r="AL8" s="24">
        <f t="shared" si="3"/>
        <v>0.66666666666666663</v>
      </c>
      <c r="AM8" s="24">
        <f t="shared" si="4"/>
        <v>0.33333333333333331</v>
      </c>
      <c r="AN8" s="24">
        <f t="shared" si="0"/>
        <v>0.83984375</v>
      </c>
      <c r="AO8" s="24">
        <f t="shared" si="1"/>
        <v>0.16726562499999997</v>
      </c>
      <c r="AP8" s="24">
        <f t="shared" si="2"/>
        <v>5.5625000000000008E-2</v>
      </c>
    </row>
    <row r="9" spans="1:42" x14ac:dyDescent="0.25">
      <c r="A9" s="14">
        <v>8</v>
      </c>
      <c r="B9" s="14" t="s">
        <v>49</v>
      </c>
      <c r="C9" s="17">
        <v>8.2037499999999994</v>
      </c>
      <c r="D9" s="17">
        <v>5.4425000000000008</v>
      </c>
      <c r="E9" s="17">
        <v>2.3574999999999999</v>
      </c>
      <c r="F9" s="17">
        <v>10075</v>
      </c>
      <c r="G9" s="17">
        <v>60.75</v>
      </c>
      <c r="H9" s="17">
        <v>24.811250000000001</v>
      </c>
      <c r="I9" s="17">
        <v>0</v>
      </c>
      <c r="J9" s="17">
        <v>0</v>
      </c>
      <c r="K9" s="17">
        <v>0</v>
      </c>
      <c r="L9" s="17">
        <v>252.25</v>
      </c>
      <c r="M9" s="17">
        <v>386.75</v>
      </c>
      <c r="N9" s="17">
        <v>761</v>
      </c>
      <c r="O9" s="17">
        <v>646.25</v>
      </c>
      <c r="P9" s="17">
        <v>1200</v>
      </c>
      <c r="Q9" s="17">
        <v>833</v>
      </c>
      <c r="R9" s="17">
        <v>1357.5</v>
      </c>
      <c r="S9" s="17">
        <v>1801.75</v>
      </c>
      <c r="T9" s="17">
        <v>2060.25</v>
      </c>
      <c r="U9" s="17">
        <v>614.25</v>
      </c>
      <c r="V9" s="17">
        <v>123.5</v>
      </c>
      <c r="W9" s="17">
        <v>26.25</v>
      </c>
      <c r="X9" s="17">
        <v>7</v>
      </c>
      <c r="Y9" s="17">
        <v>0.5</v>
      </c>
      <c r="Z9" s="17">
        <v>1.5</v>
      </c>
      <c r="AA9" s="17">
        <v>3.25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14">
        <v>24</v>
      </c>
      <c r="AJ9" s="17">
        <v>16</v>
      </c>
      <c r="AK9" s="17">
        <v>8</v>
      </c>
      <c r="AL9" s="24">
        <f t="shared" si="3"/>
        <v>0.66666666666666663</v>
      </c>
      <c r="AM9" s="24">
        <f t="shared" si="4"/>
        <v>0.33333333333333331</v>
      </c>
      <c r="AN9" s="24">
        <f t="shared" si="0"/>
        <v>0.51273437499999996</v>
      </c>
      <c r="AO9" s="24">
        <f t="shared" si="1"/>
        <v>0.34015625000000005</v>
      </c>
      <c r="AP9" s="24">
        <f t="shared" si="2"/>
        <v>0.14734375</v>
      </c>
    </row>
    <row r="10" spans="1:42" x14ac:dyDescent="0.25">
      <c r="A10" s="14">
        <v>9</v>
      </c>
      <c r="B10" s="14" t="s">
        <v>50</v>
      </c>
      <c r="C10" s="17">
        <v>12.901249999999999</v>
      </c>
      <c r="D10" s="17">
        <v>3.1399999999999997</v>
      </c>
      <c r="E10" s="17">
        <v>0.96250000000000002</v>
      </c>
      <c r="F10" s="17">
        <v>4606.5</v>
      </c>
      <c r="G10" s="17">
        <v>39</v>
      </c>
      <c r="H10" s="17">
        <v>23.532499999999999</v>
      </c>
      <c r="I10" s="17">
        <v>0</v>
      </c>
      <c r="J10" s="17">
        <v>0</v>
      </c>
      <c r="K10" s="17">
        <v>0</v>
      </c>
      <c r="L10" s="17">
        <v>72</v>
      </c>
      <c r="M10" s="17">
        <v>144</v>
      </c>
      <c r="N10" s="17">
        <v>186.5</v>
      </c>
      <c r="O10" s="17">
        <v>164.75</v>
      </c>
      <c r="P10" s="17">
        <v>306.5</v>
      </c>
      <c r="Q10" s="17">
        <v>355</v>
      </c>
      <c r="R10" s="17">
        <v>351.25</v>
      </c>
      <c r="S10" s="17">
        <v>895.5</v>
      </c>
      <c r="T10" s="17">
        <v>2027</v>
      </c>
      <c r="U10" s="17">
        <v>100</v>
      </c>
      <c r="V10" s="17">
        <v>3.25</v>
      </c>
      <c r="W10" s="17">
        <v>0.5</v>
      </c>
      <c r="X10" s="17">
        <v>0</v>
      </c>
      <c r="Y10" s="17">
        <v>0</v>
      </c>
      <c r="Z10" s="17">
        <v>0</v>
      </c>
      <c r="AA10" s="17">
        <v>0.25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4">
        <v>24</v>
      </c>
      <c r="AJ10" s="17">
        <v>16</v>
      </c>
      <c r="AK10" s="17">
        <v>8</v>
      </c>
      <c r="AL10" s="24">
        <f t="shared" si="3"/>
        <v>0.66666666666666663</v>
      </c>
      <c r="AM10" s="24">
        <f t="shared" si="4"/>
        <v>0.33333333333333331</v>
      </c>
      <c r="AN10" s="24">
        <f t="shared" si="0"/>
        <v>0.80632812499999995</v>
      </c>
      <c r="AO10" s="24">
        <f t="shared" si="1"/>
        <v>0.19624999999999998</v>
      </c>
      <c r="AP10" s="24">
        <f t="shared" si="2"/>
        <v>6.0156250000000001E-2</v>
      </c>
    </row>
    <row r="11" spans="1:42" x14ac:dyDescent="0.25">
      <c r="A11" s="14">
        <v>10</v>
      </c>
      <c r="B11" s="14" t="s">
        <v>51</v>
      </c>
      <c r="C11" s="17">
        <v>12.030000000000001</v>
      </c>
      <c r="D11" s="17">
        <v>3.03125</v>
      </c>
      <c r="E11" s="17">
        <v>0.94250000000000023</v>
      </c>
      <c r="F11" s="17">
        <v>4250</v>
      </c>
      <c r="G11" s="17">
        <v>39.625</v>
      </c>
      <c r="H11" s="17">
        <v>22.122499999999999</v>
      </c>
      <c r="I11" s="17">
        <v>0</v>
      </c>
      <c r="J11" s="17">
        <v>0</v>
      </c>
      <c r="K11" s="17">
        <v>0</v>
      </c>
      <c r="L11" s="17">
        <v>102.75</v>
      </c>
      <c r="M11" s="17">
        <v>145.25</v>
      </c>
      <c r="N11" s="17">
        <v>283.75</v>
      </c>
      <c r="O11" s="17">
        <v>218.75</v>
      </c>
      <c r="P11" s="17">
        <v>466</v>
      </c>
      <c r="Q11" s="17">
        <v>266.75</v>
      </c>
      <c r="R11" s="17">
        <v>512.5</v>
      </c>
      <c r="S11" s="17">
        <v>584.25</v>
      </c>
      <c r="T11" s="17">
        <v>656</v>
      </c>
      <c r="U11" s="17">
        <v>624.5</v>
      </c>
      <c r="V11" s="17">
        <v>367.25</v>
      </c>
      <c r="W11" s="17">
        <v>12</v>
      </c>
      <c r="X11" s="17">
        <v>5.5</v>
      </c>
      <c r="Y11" s="17">
        <v>1.75</v>
      </c>
      <c r="Z11" s="17">
        <v>0.5</v>
      </c>
      <c r="AA11" s="17">
        <v>2.5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4">
        <v>24</v>
      </c>
      <c r="AJ11" s="17">
        <v>16</v>
      </c>
      <c r="AK11" s="17">
        <v>8</v>
      </c>
      <c r="AL11" s="24">
        <f t="shared" si="3"/>
        <v>0.66666666666666663</v>
      </c>
      <c r="AM11" s="24">
        <f t="shared" si="4"/>
        <v>0.33333333333333331</v>
      </c>
      <c r="AN11" s="24">
        <f t="shared" si="0"/>
        <v>0.75187500000000007</v>
      </c>
      <c r="AO11" s="24">
        <f t="shared" si="1"/>
        <v>0.189453125</v>
      </c>
      <c r="AP11" s="24">
        <f t="shared" si="2"/>
        <v>5.8906250000000014E-2</v>
      </c>
    </row>
    <row r="12" spans="1:42" x14ac:dyDescent="0.25">
      <c r="A12" s="14">
        <v>11</v>
      </c>
      <c r="B12" s="14" t="s">
        <v>52</v>
      </c>
      <c r="C12" s="17">
        <v>13.772857142857143</v>
      </c>
      <c r="D12" s="17">
        <v>1.6785714285714286</v>
      </c>
      <c r="E12" s="17">
        <v>0.54571428571428571</v>
      </c>
      <c r="F12" s="17">
        <v>2220.5714285714284</v>
      </c>
      <c r="G12" s="17">
        <v>46.714285714285715</v>
      </c>
      <c r="H12" s="17">
        <v>21.137142857142859</v>
      </c>
      <c r="I12" s="17">
        <v>0</v>
      </c>
      <c r="J12" s="17">
        <v>0</v>
      </c>
      <c r="K12" s="17">
        <v>0</v>
      </c>
      <c r="L12" s="17">
        <v>40.857142857142854</v>
      </c>
      <c r="M12" s="17">
        <v>114.57142857142857</v>
      </c>
      <c r="N12" s="17">
        <v>187.42857142857142</v>
      </c>
      <c r="O12" s="17">
        <v>182.57142857142858</v>
      </c>
      <c r="P12" s="17">
        <v>271.14285714285717</v>
      </c>
      <c r="Q12" s="17">
        <v>255.42857142857142</v>
      </c>
      <c r="R12" s="17">
        <v>482.57142857142856</v>
      </c>
      <c r="S12" s="17">
        <v>460.85714285714283</v>
      </c>
      <c r="T12" s="17">
        <v>207.42857142857142</v>
      </c>
      <c r="U12" s="17">
        <v>6.5714285714285712</v>
      </c>
      <c r="V12" s="17">
        <v>7.7142857142857144</v>
      </c>
      <c r="W12" s="17">
        <v>1.1428571428571428</v>
      </c>
      <c r="X12" s="17">
        <v>0.8571428571428571</v>
      </c>
      <c r="Y12" s="17">
        <v>1.4285714285714286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4">
        <v>24</v>
      </c>
      <c r="AJ12" s="17">
        <v>16</v>
      </c>
      <c r="AK12" s="17">
        <v>8</v>
      </c>
      <c r="AL12" s="24">
        <f t="shared" si="3"/>
        <v>0.66666666666666663</v>
      </c>
      <c r="AM12" s="24">
        <f t="shared" si="4"/>
        <v>0.33333333333333331</v>
      </c>
      <c r="AN12" s="24">
        <f t="shared" si="0"/>
        <v>0.86080357142857145</v>
      </c>
      <c r="AO12" s="24">
        <f t="shared" si="1"/>
        <v>0.10491071428571429</v>
      </c>
      <c r="AP12" s="24">
        <f t="shared" si="2"/>
        <v>3.4107142857142857E-2</v>
      </c>
    </row>
    <row r="13" spans="1:42" x14ac:dyDescent="0.25">
      <c r="A13" s="14">
        <v>12</v>
      </c>
      <c r="B13" s="14" t="s">
        <v>53</v>
      </c>
      <c r="C13" s="17">
        <v>11.255714285714289</v>
      </c>
      <c r="D13" s="17">
        <v>3.4371428571428568</v>
      </c>
      <c r="E13" s="17">
        <v>1.3085714285714285</v>
      </c>
      <c r="F13" s="17">
        <v>6140</v>
      </c>
      <c r="G13" s="17">
        <v>90.142857142857139</v>
      </c>
      <c r="H13" s="17">
        <v>22.93</v>
      </c>
      <c r="I13" s="17">
        <v>0</v>
      </c>
      <c r="J13" s="17">
        <v>0</v>
      </c>
      <c r="K13" s="17">
        <v>0</v>
      </c>
      <c r="L13" s="17">
        <v>108.85714285714286</v>
      </c>
      <c r="M13" s="17">
        <v>182</v>
      </c>
      <c r="N13" s="17">
        <v>369.42857142857144</v>
      </c>
      <c r="O13" s="17">
        <v>277.14285714285717</v>
      </c>
      <c r="P13" s="17">
        <v>470</v>
      </c>
      <c r="Q13" s="17">
        <v>450.85714285714283</v>
      </c>
      <c r="R13" s="17">
        <v>753.14285714285711</v>
      </c>
      <c r="S13" s="17">
        <v>879.42857142857144</v>
      </c>
      <c r="T13" s="17">
        <v>1533.7142857142858</v>
      </c>
      <c r="U13" s="17">
        <v>1028.5714285714287</v>
      </c>
      <c r="V13" s="17">
        <v>66.571428571428569</v>
      </c>
      <c r="W13" s="17">
        <v>10.285714285714286</v>
      </c>
      <c r="X13" s="17">
        <v>7.7142857142857144</v>
      </c>
      <c r="Y13" s="17">
        <v>0.5714285714285714</v>
      </c>
      <c r="Z13" s="17">
        <v>0.5714285714285714</v>
      </c>
      <c r="AA13" s="17">
        <v>1.1428571428571428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7">
        <v>0</v>
      </c>
      <c r="AI13" s="14">
        <v>24</v>
      </c>
      <c r="AJ13" s="17">
        <v>16</v>
      </c>
      <c r="AK13" s="17">
        <v>8</v>
      </c>
      <c r="AL13" s="24">
        <f t="shared" si="3"/>
        <v>0.66666666666666663</v>
      </c>
      <c r="AM13" s="24">
        <f t="shared" si="4"/>
        <v>0.33333333333333331</v>
      </c>
      <c r="AN13" s="24">
        <f t="shared" si="0"/>
        <v>0.70348214285714306</v>
      </c>
      <c r="AO13" s="24">
        <f t="shared" si="1"/>
        <v>0.21482142857142855</v>
      </c>
      <c r="AP13" s="24">
        <f t="shared" si="2"/>
        <v>8.1785714285714281E-2</v>
      </c>
    </row>
    <row r="14" spans="1:42" x14ac:dyDescent="0.25">
      <c r="A14" s="14">
        <v>13</v>
      </c>
      <c r="B14" s="14" t="s">
        <v>54</v>
      </c>
      <c r="C14" s="17">
        <v>11.851666666666667</v>
      </c>
      <c r="D14" s="17">
        <v>2.2166666666666668</v>
      </c>
      <c r="E14" s="17">
        <v>1.26</v>
      </c>
      <c r="F14" s="17">
        <v>6242.666666666667</v>
      </c>
      <c r="G14" s="17">
        <v>41.333333333333336</v>
      </c>
      <c r="H14" s="17">
        <v>21.944999999999997</v>
      </c>
      <c r="I14" s="17">
        <v>0</v>
      </c>
      <c r="J14" s="17">
        <v>0</v>
      </c>
      <c r="K14" s="17">
        <v>0</v>
      </c>
      <c r="L14" s="17">
        <v>119.33333333333333</v>
      </c>
      <c r="M14" s="17">
        <v>176</v>
      </c>
      <c r="N14" s="17">
        <v>311.33333333333331</v>
      </c>
      <c r="O14" s="17">
        <v>266.66666666666669</v>
      </c>
      <c r="P14" s="17">
        <v>408</v>
      </c>
      <c r="Q14" s="17">
        <v>326</v>
      </c>
      <c r="R14" s="17">
        <v>539</v>
      </c>
      <c r="S14" s="17">
        <v>559.66666666666663</v>
      </c>
      <c r="T14" s="17">
        <v>890.33333333333337</v>
      </c>
      <c r="U14" s="17">
        <v>1140</v>
      </c>
      <c r="V14" s="17">
        <v>1386</v>
      </c>
      <c r="W14" s="17">
        <v>103.66666666666667</v>
      </c>
      <c r="X14" s="17">
        <v>14</v>
      </c>
      <c r="Y14" s="17">
        <v>0</v>
      </c>
      <c r="Z14" s="17">
        <v>0</v>
      </c>
      <c r="AA14" s="17">
        <v>2.6666666666666665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4">
        <v>24</v>
      </c>
      <c r="AJ14" s="17">
        <v>16</v>
      </c>
      <c r="AK14" s="17">
        <v>8</v>
      </c>
      <c r="AL14" s="24">
        <f t="shared" si="3"/>
        <v>0.66666666666666663</v>
      </c>
      <c r="AM14" s="24">
        <f t="shared" si="4"/>
        <v>0.33333333333333331</v>
      </c>
      <c r="AN14" s="24">
        <f t="shared" si="0"/>
        <v>0.74072916666666666</v>
      </c>
      <c r="AO14" s="24">
        <f t="shared" si="1"/>
        <v>0.13854166666666667</v>
      </c>
      <c r="AP14" s="24">
        <f t="shared" si="2"/>
        <v>7.8750000000000001E-2</v>
      </c>
    </row>
    <row r="15" spans="1:42" x14ac:dyDescent="0.25">
      <c r="A15" s="14">
        <v>14</v>
      </c>
      <c r="B15" s="14" t="s">
        <v>55</v>
      </c>
      <c r="C15" s="17">
        <v>8</v>
      </c>
      <c r="D15" s="17">
        <v>5.6737500000000001</v>
      </c>
      <c r="E15" s="17">
        <v>2.3262499999999999</v>
      </c>
      <c r="F15" s="17">
        <v>10792</v>
      </c>
      <c r="G15" s="17">
        <v>40</v>
      </c>
      <c r="H15" s="17">
        <v>24.302500000000002</v>
      </c>
      <c r="I15" s="17">
        <v>0</v>
      </c>
      <c r="J15" s="17">
        <v>0</v>
      </c>
      <c r="K15" s="17">
        <v>0</v>
      </c>
      <c r="L15" s="17">
        <v>281</v>
      </c>
      <c r="M15" s="17">
        <v>408.25</v>
      </c>
      <c r="N15" s="17">
        <v>685</v>
      </c>
      <c r="O15" s="17">
        <v>513</v>
      </c>
      <c r="P15" s="17">
        <v>884.75</v>
      </c>
      <c r="Q15" s="17">
        <v>616.25</v>
      </c>
      <c r="R15" s="17">
        <v>917.75</v>
      </c>
      <c r="S15" s="17">
        <v>1040.75</v>
      </c>
      <c r="T15" s="17">
        <v>1646.5</v>
      </c>
      <c r="U15" s="17">
        <v>2241</v>
      </c>
      <c r="V15" s="17">
        <v>1472</v>
      </c>
      <c r="W15" s="17">
        <v>57.75</v>
      </c>
      <c r="X15" s="17">
        <v>12</v>
      </c>
      <c r="Y15" s="17">
        <v>2</v>
      </c>
      <c r="Z15" s="17">
        <v>0.5</v>
      </c>
      <c r="AA15" s="17">
        <v>4.25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4">
        <v>24</v>
      </c>
      <c r="AJ15" s="17">
        <v>16</v>
      </c>
      <c r="AK15" s="17">
        <v>8</v>
      </c>
      <c r="AL15" s="24">
        <f t="shared" si="3"/>
        <v>0.66666666666666663</v>
      </c>
      <c r="AM15" s="24">
        <f t="shared" si="4"/>
        <v>0.33333333333333331</v>
      </c>
      <c r="AN15" s="24">
        <f t="shared" si="0"/>
        <v>0.5</v>
      </c>
      <c r="AO15" s="24">
        <f t="shared" si="1"/>
        <v>0.354609375</v>
      </c>
      <c r="AP15" s="24">
        <f t="shared" si="2"/>
        <v>0.145390625</v>
      </c>
    </row>
    <row r="16" spans="1:42" x14ac:dyDescent="0.25">
      <c r="A16" s="14">
        <v>15</v>
      </c>
      <c r="B16" s="14" t="s">
        <v>56</v>
      </c>
      <c r="C16" s="17">
        <v>11.765000000000001</v>
      </c>
      <c r="D16" s="17">
        <v>2.8250000000000002</v>
      </c>
      <c r="E16" s="17">
        <v>1.4112500000000003</v>
      </c>
      <c r="F16" s="17">
        <v>7671</v>
      </c>
      <c r="G16" s="17">
        <v>50.75</v>
      </c>
      <c r="H16" s="17">
        <v>23.405000000000005</v>
      </c>
      <c r="I16" s="17">
        <v>0</v>
      </c>
      <c r="J16" s="17">
        <v>0</v>
      </c>
      <c r="K16" s="17">
        <v>0</v>
      </c>
      <c r="L16" s="17">
        <v>76.25</v>
      </c>
      <c r="M16" s="17">
        <v>132.25</v>
      </c>
      <c r="N16" s="17">
        <v>212.5</v>
      </c>
      <c r="O16" s="17">
        <v>193</v>
      </c>
      <c r="P16" s="17">
        <v>294</v>
      </c>
      <c r="Q16" s="17">
        <v>268.25</v>
      </c>
      <c r="R16" s="17">
        <v>530.75</v>
      </c>
      <c r="S16" s="17">
        <v>819.25</v>
      </c>
      <c r="T16" s="17">
        <v>2418.25</v>
      </c>
      <c r="U16" s="17">
        <v>2052.25</v>
      </c>
      <c r="V16" s="17">
        <v>644.5</v>
      </c>
      <c r="W16" s="17">
        <v>17.5</v>
      </c>
      <c r="X16" s="17">
        <v>7</v>
      </c>
      <c r="Y16" s="17">
        <v>1.75</v>
      </c>
      <c r="Z16" s="17">
        <v>0.5</v>
      </c>
      <c r="AA16" s="17">
        <v>3</v>
      </c>
      <c r="AB16" s="17">
        <v>0</v>
      </c>
      <c r="AC16" s="17">
        <v>0</v>
      </c>
      <c r="AD16" s="17">
        <v>0</v>
      </c>
      <c r="AE16" s="17">
        <v>0</v>
      </c>
      <c r="AF16" s="17">
        <v>0</v>
      </c>
      <c r="AG16" s="17">
        <v>0</v>
      </c>
      <c r="AH16" s="17">
        <v>0</v>
      </c>
      <c r="AI16" s="14">
        <v>24</v>
      </c>
      <c r="AJ16" s="17">
        <v>16</v>
      </c>
      <c r="AK16" s="17">
        <v>8</v>
      </c>
      <c r="AL16" s="24">
        <f t="shared" si="3"/>
        <v>0.66666666666666663</v>
      </c>
      <c r="AM16" s="24">
        <f t="shared" si="4"/>
        <v>0.33333333333333331</v>
      </c>
      <c r="AN16" s="24">
        <f t="shared" si="0"/>
        <v>0.73531250000000004</v>
      </c>
      <c r="AO16" s="24">
        <f t="shared" si="1"/>
        <v>0.17656250000000001</v>
      </c>
      <c r="AP16" s="24">
        <f t="shared" si="2"/>
        <v>8.8203125000000021E-2</v>
      </c>
    </row>
    <row r="17" spans="1:42" x14ac:dyDescent="0.25">
      <c r="A17" s="14">
        <v>16</v>
      </c>
      <c r="B17" s="14" t="s">
        <v>57</v>
      </c>
      <c r="C17" s="17">
        <v>12.50625</v>
      </c>
      <c r="D17" s="17">
        <v>2.2437499999999999</v>
      </c>
      <c r="E17" s="17">
        <v>0.82374999999999987</v>
      </c>
      <c r="F17" s="17">
        <v>3308.75</v>
      </c>
      <c r="G17" s="17">
        <v>31.25</v>
      </c>
      <c r="H17" s="17">
        <v>19.156250000000004</v>
      </c>
      <c r="I17" s="17">
        <v>0</v>
      </c>
      <c r="J17" s="17">
        <v>0</v>
      </c>
      <c r="K17" s="17">
        <v>0</v>
      </c>
      <c r="L17" s="17">
        <v>70.5</v>
      </c>
      <c r="M17" s="17">
        <v>131</v>
      </c>
      <c r="N17" s="17">
        <v>237</v>
      </c>
      <c r="O17" s="17">
        <v>249.5</v>
      </c>
      <c r="P17" s="17">
        <v>353.25</v>
      </c>
      <c r="Q17" s="17">
        <v>619.25</v>
      </c>
      <c r="R17" s="17">
        <v>1599.5</v>
      </c>
      <c r="S17" s="17">
        <v>225.25</v>
      </c>
      <c r="T17" s="17">
        <v>7.5</v>
      </c>
      <c r="U17" s="17">
        <v>2</v>
      </c>
      <c r="V17" s="17">
        <v>2</v>
      </c>
      <c r="W17" s="17">
        <v>1.75</v>
      </c>
      <c r="X17" s="17">
        <v>1.25</v>
      </c>
      <c r="Y17" s="17">
        <v>0</v>
      </c>
      <c r="Z17" s="17">
        <v>0</v>
      </c>
      <c r="AA17" s="17">
        <v>1.25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4">
        <v>24</v>
      </c>
      <c r="AJ17" s="17">
        <v>16</v>
      </c>
      <c r="AK17" s="17">
        <v>8</v>
      </c>
      <c r="AL17" s="24">
        <f t="shared" si="3"/>
        <v>0.66666666666666663</v>
      </c>
      <c r="AM17" s="24">
        <f t="shared" si="4"/>
        <v>0.33333333333333331</v>
      </c>
      <c r="AN17" s="24">
        <f t="shared" si="0"/>
        <v>0.78164062499999998</v>
      </c>
      <c r="AO17" s="24">
        <f t="shared" si="1"/>
        <v>0.14023437499999999</v>
      </c>
      <c r="AP17" s="24">
        <f t="shared" si="2"/>
        <v>5.1484374999999992E-2</v>
      </c>
    </row>
    <row r="18" spans="1:42" x14ac:dyDescent="0.25">
      <c r="A18" s="14">
        <v>17</v>
      </c>
      <c r="B18" s="14" t="s">
        <v>58</v>
      </c>
      <c r="C18" s="17">
        <v>11.27375</v>
      </c>
      <c r="D18" s="17">
        <v>3.71</v>
      </c>
      <c r="E18" s="17">
        <v>1.1362500000000002</v>
      </c>
      <c r="F18" s="17">
        <v>5477</v>
      </c>
      <c r="G18" s="17">
        <v>79.75</v>
      </c>
      <c r="H18" s="17">
        <v>22.862500000000004</v>
      </c>
      <c r="I18" s="17">
        <v>0</v>
      </c>
      <c r="J18" s="17">
        <v>0</v>
      </c>
      <c r="K18" s="17">
        <v>0</v>
      </c>
      <c r="L18" s="17">
        <v>116.75</v>
      </c>
      <c r="M18" s="17">
        <v>170.75</v>
      </c>
      <c r="N18" s="17">
        <v>297</v>
      </c>
      <c r="O18" s="17">
        <v>247</v>
      </c>
      <c r="P18" s="17">
        <v>414.25</v>
      </c>
      <c r="Q18" s="17">
        <v>304.75</v>
      </c>
      <c r="R18" s="17">
        <v>550.25</v>
      </c>
      <c r="S18" s="17">
        <v>577.5</v>
      </c>
      <c r="T18" s="17">
        <v>794.75</v>
      </c>
      <c r="U18" s="17">
        <v>946.75</v>
      </c>
      <c r="V18" s="17">
        <v>961.25</v>
      </c>
      <c r="W18" s="17">
        <v>77</v>
      </c>
      <c r="X18" s="17">
        <v>9.75</v>
      </c>
      <c r="Y18" s="17">
        <v>4.5</v>
      </c>
      <c r="Z18" s="17">
        <v>0</v>
      </c>
      <c r="AA18" s="17">
        <v>4.75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4">
        <v>24</v>
      </c>
      <c r="AJ18" s="17">
        <v>16</v>
      </c>
      <c r="AK18" s="17">
        <v>8</v>
      </c>
      <c r="AL18" s="24">
        <f t="shared" si="3"/>
        <v>0.66666666666666663</v>
      </c>
      <c r="AM18" s="24">
        <f t="shared" si="4"/>
        <v>0.33333333333333331</v>
      </c>
      <c r="AN18" s="24">
        <f t="shared" si="0"/>
        <v>0.70460937499999998</v>
      </c>
      <c r="AO18" s="24">
        <f t="shared" si="1"/>
        <v>0.231875</v>
      </c>
      <c r="AP18" s="24">
        <f t="shared" si="2"/>
        <v>7.1015625000000013E-2</v>
      </c>
    </row>
    <row r="19" spans="1:42" x14ac:dyDescent="0.25">
      <c r="A19" s="14">
        <v>18</v>
      </c>
      <c r="B19" s="14" t="s">
        <v>59</v>
      </c>
      <c r="C19" s="17">
        <v>12.137500000000001</v>
      </c>
      <c r="D19" s="17">
        <v>2.4762500000000003</v>
      </c>
      <c r="E19" s="17">
        <v>1.0150000000000001</v>
      </c>
      <c r="F19" s="17">
        <v>4089.5</v>
      </c>
      <c r="G19" s="17">
        <v>42.5</v>
      </c>
      <c r="H19" s="17">
        <v>21.53125</v>
      </c>
      <c r="I19" s="17">
        <v>0</v>
      </c>
      <c r="J19" s="17">
        <v>0</v>
      </c>
      <c r="K19" s="17">
        <v>0</v>
      </c>
      <c r="L19" s="17">
        <v>101.5</v>
      </c>
      <c r="M19" s="17">
        <v>160.75</v>
      </c>
      <c r="N19" s="17">
        <v>304</v>
      </c>
      <c r="O19" s="17">
        <v>321.5</v>
      </c>
      <c r="P19" s="17">
        <v>535.5</v>
      </c>
      <c r="Q19" s="17">
        <v>559.25</v>
      </c>
      <c r="R19" s="17">
        <v>1126.75</v>
      </c>
      <c r="S19" s="17">
        <v>840.75</v>
      </c>
      <c r="T19" s="17">
        <v>95.75</v>
      </c>
      <c r="U19" s="17">
        <v>19</v>
      </c>
      <c r="V19" s="17">
        <v>11</v>
      </c>
      <c r="W19" s="17">
        <v>4</v>
      </c>
      <c r="X19" s="17">
        <v>5</v>
      </c>
      <c r="Y19" s="17">
        <v>0.75</v>
      </c>
      <c r="Z19" s="17">
        <v>1</v>
      </c>
      <c r="AA19" s="17">
        <v>3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4">
        <v>24</v>
      </c>
      <c r="AJ19" s="17">
        <v>16</v>
      </c>
      <c r="AK19" s="17">
        <v>8</v>
      </c>
      <c r="AL19" s="24">
        <f t="shared" si="3"/>
        <v>0.66666666666666663</v>
      </c>
      <c r="AM19" s="24">
        <f t="shared" si="4"/>
        <v>0.33333333333333331</v>
      </c>
      <c r="AN19" s="24">
        <f t="shared" si="0"/>
        <v>0.75859375000000007</v>
      </c>
      <c r="AO19" s="24">
        <f t="shared" si="1"/>
        <v>0.15476562500000002</v>
      </c>
      <c r="AP19" s="24">
        <f t="shared" si="2"/>
        <v>6.3437500000000008E-2</v>
      </c>
    </row>
    <row r="20" spans="1:42" x14ac:dyDescent="0.25">
      <c r="A20" s="14">
        <v>20</v>
      </c>
      <c r="B20" s="14" t="s">
        <v>60</v>
      </c>
      <c r="C20" s="17">
        <v>10.07</v>
      </c>
      <c r="D20" s="17">
        <v>4.9937499999999995</v>
      </c>
      <c r="E20" s="17">
        <v>1.0562500000000004</v>
      </c>
      <c r="F20" s="17">
        <v>4310</v>
      </c>
      <c r="G20" s="17">
        <v>40.625</v>
      </c>
      <c r="H20" s="17">
        <v>22.622499999999999</v>
      </c>
      <c r="I20" s="17">
        <v>0</v>
      </c>
      <c r="J20" s="17">
        <v>0</v>
      </c>
      <c r="K20" s="17">
        <v>0</v>
      </c>
      <c r="L20" s="17">
        <v>110</v>
      </c>
      <c r="M20" s="17">
        <v>213</v>
      </c>
      <c r="N20" s="17">
        <v>285</v>
      </c>
      <c r="O20" s="17">
        <v>282.25</v>
      </c>
      <c r="P20" s="17">
        <v>481</v>
      </c>
      <c r="Q20" s="17">
        <v>674</v>
      </c>
      <c r="R20" s="17">
        <v>1151.5</v>
      </c>
      <c r="S20" s="17">
        <v>814.75</v>
      </c>
      <c r="T20" s="17">
        <v>193.75</v>
      </c>
      <c r="U20" s="17">
        <v>42.25</v>
      </c>
      <c r="V20" s="17">
        <v>27.75</v>
      </c>
      <c r="W20" s="17">
        <v>14</v>
      </c>
      <c r="X20" s="17">
        <v>10.5</v>
      </c>
      <c r="Y20" s="17">
        <v>3</v>
      </c>
      <c r="Z20" s="17">
        <v>1</v>
      </c>
      <c r="AA20" s="17">
        <v>6.25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4">
        <v>24</v>
      </c>
      <c r="AJ20" s="17">
        <v>16</v>
      </c>
      <c r="AK20" s="17">
        <v>8</v>
      </c>
      <c r="AL20" s="24">
        <f t="shared" si="3"/>
        <v>0.66666666666666663</v>
      </c>
      <c r="AM20" s="24">
        <f t="shared" si="4"/>
        <v>0.33333333333333331</v>
      </c>
      <c r="AN20" s="24">
        <f t="shared" si="0"/>
        <v>0.62937500000000002</v>
      </c>
      <c r="AO20" s="24">
        <f t="shared" si="1"/>
        <v>0.31210937499999997</v>
      </c>
      <c r="AP20" s="24">
        <f t="shared" si="2"/>
        <v>6.6015625000000022E-2</v>
      </c>
    </row>
    <row r="21" spans="1:42" x14ac:dyDescent="0.25">
      <c r="A21" s="14">
        <v>21</v>
      </c>
      <c r="B21" s="14" t="s">
        <v>61</v>
      </c>
      <c r="C21" s="17">
        <v>11.123750000000001</v>
      </c>
      <c r="D21" s="17">
        <v>3.3162500000000001</v>
      </c>
      <c r="E21" s="17">
        <v>1.5625000000000002</v>
      </c>
      <c r="F21" s="17">
        <v>6989.75</v>
      </c>
      <c r="G21" s="17">
        <v>56.375</v>
      </c>
      <c r="H21" s="17">
        <v>23.256250000000001</v>
      </c>
      <c r="I21" s="17">
        <v>0</v>
      </c>
      <c r="J21" s="17">
        <v>0</v>
      </c>
      <c r="K21" s="17">
        <v>0</v>
      </c>
      <c r="L21" s="17">
        <v>186</v>
      </c>
      <c r="M21" s="17">
        <v>285.5</v>
      </c>
      <c r="N21" s="17">
        <v>503.5</v>
      </c>
      <c r="O21" s="17">
        <v>359.5</v>
      </c>
      <c r="P21" s="17">
        <v>634.5</v>
      </c>
      <c r="Q21" s="17">
        <v>431.5</v>
      </c>
      <c r="R21" s="17">
        <v>775</v>
      </c>
      <c r="S21" s="17">
        <v>927</v>
      </c>
      <c r="T21" s="17">
        <v>1071.5</v>
      </c>
      <c r="U21" s="17">
        <v>1025</v>
      </c>
      <c r="V21" s="17">
        <v>724.25</v>
      </c>
      <c r="W21" s="17">
        <v>46</v>
      </c>
      <c r="X21" s="17">
        <v>14.25</v>
      </c>
      <c r="Y21" s="17">
        <v>0</v>
      </c>
      <c r="Z21" s="17">
        <v>0</v>
      </c>
      <c r="AA21" s="17">
        <v>6.25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4">
        <v>24</v>
      </c>
      <c r="AJ21" s="17">
        <v>16</v>
      </c>
      <c r="AK21" s="17">
        <v>8</v>
      </c>
      <c r="AL21" s="24">
        <f t="shared" si="3"/>
        <v>0.66666666666666663</v>
      </c>
      <c r="AM21" s="24">
        <f t="shared" si="4"/>
        <v>0.33333333333333331</v>
      </c>
      <c r="AN21" s="24">
        <f t="shared" si="0"/>
        <v>0.69523437500000007</v>
      </c>
      <c r="AO21" s="24">
        <f t="shared" si="1"/>
        <v>0.20726562500000001</v>
      </c>
      <c r="AP21" s="24">
        <f t="shared" si="2"/>
        <v>9.7656250000000014E-2</v>
      </c>
    </row>
    <row r="22" spans="1:42" x14ac:dyDescent="0.25">
      <c r="A22" s="14">
        <v>22</v>
      </c>
      <c r="B22" s="14" t="s">
        <v>62</v>
      </c>
      <c r="C22" s="17">
        <v>13.408750000000001</v>
      </c>
      <c r="D22" s="17">
        <v>1.8250000000000002</v>
      </c>
      <c r="E22" s="17">
        <v>0.76500000000000001</v>
      </c>
      <c r="F22" s="17">
        <v>3388.5</v>
      </c>
      <c r="G22" s="17">
        <v>42.75</v>
      </c>
      <c r="H22" s="17">
        <v>21.61</v>
      </c>
      <c r="I22" s="17">
        <v>0</v>
      </c>
      <c r="J22" s="17">
        <v>0</v>
      </c>
      <c r="K22" s="17">
        <v>0</v>
      </c>
      <c r="L22" s="17">
        <v>42.25</v>
      </c>
      <c r="M22" s="17">
        <v>118.75</v>
      </c>
      <c r="N22" s="17">
        <v>242.5</v>
      </c>
      <c r="O22" s="17">
        <v>195</v>
      </c>
      <c r="P22" s="17">
        <v>251.75</v>
      </c>
      <c r="Q22" s="17">
        <v>282</v>
      </c>
      <c r="R22" s="17">
        <v>663</v>
      </c>
      <c r="S22" s="17">
        <v>778.5</v>
      </c>
      <c r="T22" s="17">
        <v>788.75</v>
      </c>
      <c r="U22" s="17">
        <v>17</v>
      </c>
      <c r="V22" s="17">
        <v>4</v>
      </c>
      <c r="W22" s="17">
        <v>4.25</v>
      </c>
      <c r="X22" s="17">
        <v>0.25</v>
      </c>
      <c r="Y22" s="17">
        <v>0</v>
      </c>
      <c r="Z22" s="17">
        <v>0</v>
      </c>
      <c r="AA22" s="17">
        <v>0.5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4">
        <v>24</v>
      </c>
      <c r="AJ22" s="17">
        <v>16</v>
      </c>
      <c r="AK22" s="17">
        <v>8</v>
      </c>
      <c r="AL22" s="24">
        <f t="shared" si="3"/>
        <v>0.66666666666666663</v>
      </c>
      <c r="AM22" s="24">
        <f t="shared" si="4"/>
        <v>0.33333333333333331</v>
      </c>
      <c r="AN22" s="24">
        <f t="shared" si="0"/>
        <v>0.83804687500000008</v>
      </c>
      <c r="AO22" s="24">
        <f t="shared" si="1"/>
        <v>0.11406250000000001</v>
      </c>
      <c r="AP22" s="24">
        <f t="shared" si="2"/>
        <v>4.7812500000000001E-2</v>
      </c>
    </row>
    <row r="23" spans="1:42" x14ac:dyDescent="0.25">
      <c r="A23" s="14">
        <v>23</v>
      </c>
      <c r="B23" s="14" t="s">
        <v>63</v>
      </c>
      <c r="C23" s="17">
        <v>12.44857142857143</v>
      </c>
      <c r="D23" s="17">
        <v>3.3442857142857148</v>
      </c>
      <c r="E23" s="17">
        <v>0.6357142857142859</v>
      </c>
      <c r="F23" s="17">
        <v>2445.7142857142858</v>
      </c>
      <c r="G23" s="17">
        <v>48.857142857142854</v>
      </c>
      <c r="H23" s="17">
        <v>22.014285714285712</v>
      </c>
      <c r="I23" s="17">
        <v>0</v>
      </c>
      <c r="J23" s="17">
        <v>0</v>
      </c>
      <c r="K23" s="17">
        <v>0</v>
      </c>
      <c r="L23" s="17">
        <v>90.571428571428569</v>
      </c>
      <c r="M23" s="17">
        <v>156.85714285714286</v>
      </c>
      <c r="N23" s="17">
        <v>236</v>
      </c>
      <c r="O23" s="17">
        <v>200.57142857142858</v>
      </c>
      <c r="P23" s="17">
        <v>312.85714285714283</v>
      </c>
      <c r="Q23" s="17">
        <v>225.14285714285714</v>
      </c>
      <c r="R23" s="17">
        <v>417.14285714285717</v>
      </c>
      <c r="S23" s="17">
        <v>454.28571428571428</v>
      </c>
      <c r="T23" s="17">
        <v>282.57142857142856</v>
      </c>
      <c r="U23" s="17">
        <v>50</v>
      </c>
      <c r="V23" s="17">
        <v>14.857142857142858</v>
      </c>
      <c r="W23" s="17">
        <v>2</v>
      </c>
      <c r="X23" s="17">
        <v>1.7142857142857142</v>
      </c>
      <c r="Y23" s="17">
        <v>0.5714285714285714</v>
      </c>
      <c r="Z23" s="17">
        <v>0</v>
      </c>
      <c r="AA23" s="17">
        <v>0.5714285714285714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4">
        <v>24</v>
      </c>
      <c r="AJ23" s="17">
        <v>16</v>
      </c>
      <c r="AK23" s="17">
        <v>8</v>
      </c>
      <c r="AL23" s="24">
        <f t="shared" si="3"/>
        <v>0.66666666666666663</v>
      </c>
      <c r="AM23" s="24">
        <f t="shared" si="4"/>
        <v>0.33333333333333331</v>
      </c>
      <c r="AN23" s="24">
        <f t="shared" si="0"/>
        <v>0.77803571428571439</v>
      </c>
      <c r="AO23" s="24">
        <f t="shared" si="1"/>
        <v>0.20901785714285717</v>
      </c>
      <c r="AP23" s="24">
        <f t="shared" si="2"/>
        <v>3.9732142857142869E-2</v>
      </c>
    </row>
    <row r="24" spans="1:42" x14ac:dyDescent="0.25">
      <c r="A24" s="14">
        <v>24</v>
      </c>
      <c r="B24" s="14" t="s">
        <v>64</v>
      </c>
      <c r="C24" s="17">
        <v>11.11375</v>
      </c>
      <c r="D24" s="17">
        <v>3.9149999999999996</v>
      </c>
      <c r="E24" s="17">
        <v>0.96750000000000014</v>
      </c>
      <c r="F24" s="17">
        <v>4022.5</v>
      </c>
      <c r="G24" s="17">
        <v>50.625</v>
      </c>
      <c r="H24" s="17">
        <v>22.181249999999999</v>
      </c>
      <c r="I24" s="17">
        <v>0</v>
      </c>
      <c r="J24" s="17">
        <v>0</v>
      </c>
      <c r="K24" s="17">
        <v>0</v>
      </c>
      <c r="L24" s="17">
        <v>112.75</v>
      </c>
      <c r="M24" s="17">
        <v>175</v>
      </c>
      <c r="N24" s="17">
        <v>300</v>
      </c>
      <c r="O24" s="17">
        <v>265.75</v>
      </c>
      <c r="P24" s="17">
        <v>406.25</v>
      </c>
      <c r="Q24" s="17">
        <v>316.5</v>
      </c>
      <c r="R24" s="17">
        <v>883</v>
      </c>
      <c r="S24" s="17">
        <v>1111.5</v>
      </c>
      <c r="T24" s="17">
        <v>325</v>
      </c>
      <c r="U24" s="17">
        <v>51.25</v>
      </c>
      <c r="V24" s="17">
        <v>43.25</v>
      </c>
      <c r="W24" s="17">
        <v>17.75</v>
      </c>
      <c r="X24" s="17">
        <v>7.25</v>
      </c>
      <c r="Y24" s="17">
        <v>2.25</v>
      </c>
      <c r="Z24" s="17">
        <v>0.5</v>
      </c>
      <c r="AA24" s="17">
        <v>4.5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4">
        <v>24</v>
      </c>
      <c r="AJ24" s="17">
        <v>16</v>
      </c>
      <c r="AK24" s="17">
        <v>8</v>
      </c>
      <c r="AL24" s="24">
        <f t="shared" si="3"/>
        <v>0.66666666666666663</v>
      </c>
      <c r="AM24" s="24">
        <f t="shared" si="4"/>
        <v>0.33333333333333331</v>
      </c>
      <c r="AN24" s="24">
        <f t="shared" si="0"/>
        <v>0.69460937499999997</v>
      </c>
      <c r="AO24" s="24">
        <f t="shared" si="1"/>
        <v>0.24468749999999997</v>
      </c>
      <c r="AP24" s="24">
        <f t="shared" si="2"/>
        <v>6.0468750000000009E-2</v>
      </c>
    </row>
    <row r="25" spans="1:42" x14ac:dyDescent="0.25">
      <c r="A25" s="14">
        <v>26</v>
      </c>
      <c r="B25" s="14" t="s">
        <v>65</v>
      </c>
      <c r="C25" s="17">
        <v>7.6712500000000006</v>
      </c>
      <c r="D25" s="17">
        <v>5.5</v>
      </c>
      <c r="E25" s="17">
        <v>2.8374999999999999</v>
      </c>
      <c r="F25" s="17">
        <v>11860</v>
      </c>
      <c r="G25" s="17">
        <v>88.75</v>
      </c>
      <c r="H25" s="17">
        <v>25.532499999999999</v>
      </c>
      <c r="I25" s="17">
        <v>0</v>
      </c>
      <c r="J25" s="17">
        <v>0</v>
      </c>
      <c r="K25" s="17">
        <v>0</v>
      </c>
      <c r="L25" s="17">
        <v>310.5</v>
      </c>
      <c r="M25" s="17">
        <v>545.25</v>
      </c>
      <c r="N25" s="17">
        <v>909.75</v>
      </c>
      <c r="O25" s="17">
        <v>785.25</v>
      </c>
      <c r="P25" s="17">
        <v>1305.75</v>
      </c>
      <c r="Q25" s="17">
        <v>1125</v>
      </c>
      <c r="R25" s="17">
        <v>1840.25</v>
      </c>
      <c r="S25" s="17">
        <v>2319.75</v>
      </c>
      <c r="T25" s="17">
        <v>2080.75</v>
      </c>
      <c r="U25" s="17">
        <v>438.5</v>
      </c>
      <c r="V25" s="17">
        <v>100.25</v>
      </c>
      <c r="W25" s="17">
        <v>45.75</v>
      </c>
      <c r="X25" s="17">
        <v>27.25</v>
      </c>
      <c r="Y25" s="17">
        <v>10.25</v>
      </c>
      <c r="Z25" s="17">
        <v>4.25</v>
      </c>
      <c r="AA25" s="17">
        <v>11.5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4">
        <v>24</v>
      </c>
      <c r="AJ25" s="17">
        <v>16</v>
      </c>
      <c r="AK25" s="17">
        <v>8</v>
      </c>
      <c r="AL25" s="24">
        <f t="shared" si="3"/>
        <v>0.66666666666666663</v>
      </c>
      <c r="AM25" s="24">
        <f t="shared" si="4"/>
        <v>0.33333333333333331</v>
      </c>
      <c r="AN25" s="24">
        <f t="shared" si="0"/>
        <v>0.47945312500000004</v>
      </c>
      <c r="AO25" s="24">
        <f t="shared" si="1"/>
        <v>0.34375</v>
      </c>
      <c r="AP25" s="24">
        <f t="shared" si="2"/>
        <v>0.17734374999999999</v>
      </c>
    </row>
    <row r="26" spans="1:42" x14ac:dyDescent="0.25">
      <c r="A26" s="14">
        <v>27</v>
      </c>
      <c r="B26" s="14" t="s">
        <v>66</v>
      </c>
      <c r="C26" s="17">
        <v>11.43375</v>
      </c>
      <c r="D26" s="17">
        <v>3.0287500000000001</v>
      </c>
      <c r="E26" s="17">
        <v>1.5287500000000001</v>
      </c>
      <c r="F26" s="17">
        <v>7907.5</v>
      </c>
      <c r="G26" s="17">
        <v>66.375</v>
      </c>
      <c r="H26" s="17">
        <v>23.543750000000003</v>
      </c>
      <c r="I26" s="17">
        <v>0</v>
      </c>
      <c r="J26" s="17">
        <v>0</v>
      </c>
      <c r="K26" s="17">
        <v>0</v>
      </c>
      <c r="L26" s="17">
        <v>116</v>
      </c>
      <c r="M26" s="17">
        <v>193</v>
      </c>
      <c r="N26" s="17">
        <v>320.25</v>
      </c>
      <c r="O26" s="17">
        <v>241.5</v>
      </c>
      <c r="P26" s="17">
        <v>399.5</v>
      </c>
      <c r="Q26" s="17">
        <v>361.75</v>
      </c>
      <c r="R26" s="17">
        <v>643.25</v>
      </c>
      <c r="S26" s="17">
        <v>792.25</v>
      </c>
      <c r="T26" s="17">
        <v>1417</v>
      </c>
      <c r="U26" s="17">
        <v>2652.75</v>
      </c>
      <c r="V26" s="17">
        <v>751.5</v>
      </c>
      <c r="W26" s="17">
        <v>7.25</v>
      </c>
      <c r="X26" s="17">
        <v>6</v>
      </c>
      <c r="Y26" s="17">
        <v>1.75</v>
      </c>
      <c r="Z26" s="17">
        <v>0</v>
      </c>
      <c r="AA26" s="17">
        <v>3.75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4">
        <v>24</v>
      </c>
      <c r="AJ26" s="17">
        <v>16</v>
      </c>
      <c r="AK26" s="17">
        <v>8</v>
      </c>
      <c r="AL26" s="24">
        <f t="shared" si="3"/>
        <v>0.66666666666666663</v>
      </c>
      <c r="AM26" s="24">
        <f t="shared" si="4"/>
        <v>0.33333333333333331</v>
      </c>
      <c r="AN26" s="24">
        <f t="shared" si="0"/>
        <v>0.71460937499999999</v>
      </c>
      <c r="AO26" s="24">
        <f t="shared" si="1"/>
        <v>0.189296875</v>
      </c>
      <c r="AP26" s="24">
        <f t="shared" si="2"/>
        <v>9.5546875000000003E-2</v>
      </c>
    </row>
    <row r="27" spans="1:42" x14ac:dyDescent="0.25">
      <c r="A27" s="14">
        <v>28</v>
      </c>
      <c r="B27" s="14" t="s">
        <v>67</v>
      </c>
      <c r="C27" s="17">
        <v>11.002500000000001</v>
      </c>
      <c r="D27" s="17">
        <v>2.8574999999999995</v>
      </c>
      <c r="E27" s="17">
        <v>2.2674999999999996</v>
      </c>
      <c r="F27" s="17">
        <v>11750.5</v>
      </c>
      <c r="G27" s="17">
        <v>76</v>
      </c>
      <c r="H27" s="17">
        <v>25.168749999999999</v>
      </c>
      <c r="I27" s="17">
        <v>0</v>
      </c>
      <c r="J27" s="17">
        <v>0</v>
      </c>
      <c r="K27" s="17">
        <v>0</v>
      </c>
      <c r="L27" s="17">
        <v>154</v>
      </c>
      <c r="M27" s="17">
        <v>274.75</v>
      </c>
      <c r="N27" s="17">
        <v>487.75</v>
      </c>
      <c r="O27" s="17">
        <v>396.5</v>
      </c>
      <c r="P27" s="17">
        <v>690.25</v>
      </c>
      <c r="Q27" s="17">
        <v>661.25</v>
      </c>
      <c r="R27" s="17">
        <v>1319.5</v>
      </c>
      <c r="S27" s="17">
        <v>2380.5</v>
      </c>
      <c r="T27" s="17">
        <v>1441.5</v>
      </c>
      <c r="U27" s="17">
        <v>638.75</v>
      </c>
      <c r="V27" s="17">
        <v>1046.5</v>
      </c>
      <c r="W27" s="17">
        <v>931.5</v>
      </c>
      <c r="X27" s="17">
        <v>716.5</v>
      </c>
      <c r="Y27" s="17">
        <v>407.75</v>
      </c>
      <c r="Z27" s="17">
        <v>180.75</v>
      </c>
      <c r="AA27" s="17">
        <v>22.75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4">
        <v>24</v>
      </c>
      <c r="AJ27" s="17">
        <v>16</v>
      </c>
      <c r="AK27" s="17">
        <v>8</v>
      </c>
      <c r="AL27" s="24">
        <f t="shared" si="3"/>
        <v>0.66666666666666663</v>
      </c>
      <c r="AM27" s="24">
        <f t="shared" si="4"/>
        <v>0.33333333333333331</v>
      </c>
      <c r="AN27" s="24">
        <f t="shared" si="0"/>
        <v>0.68765625000000008</v>
      </c>
      <c r="AO27" s="24">
        <f t="shared" si="1"/>
        <v>0.17859374999999997</v>
      </c>
      <c r="AP27" s="24">
        <f t="shared" si="2"/>
        <v>0.14171874999999998</v>
      </c>
    </row>
    <row r="28" spans="1:42" x14ac:dyDescent="0.25">
      <c r="A28" s="14">
        <v>29</v>
      </c>
      <c r="B28" s="14" t="s">
        <v>68</v>
      </c>
      <c r="C28" s="17">
        <v>11.962499999999999</v>
      </c>
      <c r="D28" s="17">
        <v>2.5912499999999996</v>
      </c>
      <c r="E28" s="17">
        <v>1.5675000000000001</v>
      </c>
      <c r="F28" s="17">
        <v>8371.5</v>
      </c>
      <c r="G28" s="17">
        <v>55.375</v>
      </c>
      <c r="H28" s="17">
        <v>23.797499999999999</v>
      </c>
      <c r="I28" s="17">
        <v>0</v>
      </c>
      <c r="J28" s="17">
        <v>0</v>
      </c>
      <c r="K28" s="17">
        <v>0</v>
      </c>
      <c r="L28" s="17">
        <v>142.75</v>
      </c>
      <c r="M28" s="17">
        <v>253.75</v>
      </c>
      <c r="N28" s="17">
        <v>380.75</v>
      </c>
      <c r="O28" s="17">
        <v>302.25</v>
      </c>
      <c r="P28" s="17">
        <v>495</v>
      </c>
      <c r="Q28" s="17">
        <v>488.75</v>
      </c>
      <c r="R28" s="17">
        <v>725</v>
      </c>
      <c r="S28" s="17">
        <v>735.75</v>
      </c>
      <c r="T28" s="17">
        <v>650</v>
      </c>
      <c r="U28" s="17">
        <v>414.5</v>
      </c>
      <c r="V28" s="17">
        <v>795.5</v>
      </c>
      <c r="W28" s="17">
        <v>971</v>
      </c>
      <c r="X28" s="17">
        <v>759</v>
      </c>
      <c r="Y28" s="17">
        <v>689</v>
      </c>
      <c r="Z28" s="17">
        <v>442.25</v>
      </c>
      <c r="AA28" s="17">
        <v>126.25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4">
        <v>24</v>
      </c>
      <c r="AJ28" s="17">
        <v>16</v>
      </c>
      <c r="AK28" s="17">
        <v>8</v>
      </c>
      <c r="AL28" s="24">
        <f t="shared" si="3"/>
        <v>0.66666666666666663</v>
      </c>
      <c r="AM28" s="24">
        <f t="shared" si="4"/>
        <v>0.33333333333333331</v>
      </c>
      <c r="AN28" s="24">
        <f t="shared" si="0"/>
        <v>0.74765624999999991</v>
      </c>
      <c r="AO28" s="24">
        <f t="shared" si="1"/>
        <v>0.16195312499999998</v>
      </c>
      <c r="AP28" s="24">
        <f t="shared" si="2"/>
        <v>9.7968750000000007E-2</v>
      </c>
    </row>
    <row r="29" spans="1:42" x14ac:dyDescent="0.25">
      <c r="A29" s="14">
        <v>30</v>
      </c>
      <c r="B29" s="14" t="s">
        <v>69</v>
      </c>
      <c r="C29" s="17">
        <v>12.486250000000002</v>
      </c>
      <c r="D29" s="17">
        <v>3.3674999999999997</v>
      </c>
      <c r="E29" s="17">
        <v>0.26875000000000004</v>
      </c>
      <c r="F29" s="17">
        <v>1034.5</v>
      </c>
      <c r="G29" s="17">
        <v>23.5</v>
      </c>
      <c r="H29" s="17">
        <v>21.074999999999999</v>
      </c>
      <c r="I29" s="17">
        <v>0</v>
      </c>
      <c r="J29" s="17">
        <v>0</v>
      </c>
      <c r="K29" s="17">
        <v>0</v>
      </c>
      <c r="L29" s="17">
        <v>46.25</v>
      </c>
      <c r="M29" s="17">
        <v>65.75</v>
      </c>
      <c r="N29" s="17">
        <v>96.5</v>
      </c>
      <c r="O29" s="17">
        <v>80</v>
      </c>
      <c r="P29" s="17">
        <v>126.25</v>
      </c>
      <c r="Q29" s="17">
        <v>101.75</v>
      </c>
      <c r="R29" s="17">
        <v>132.75</v>
      </c>
      <c r="S29" s="17">
        <v>200</v>
      </c>
      <c r="T29" s="17">
        <v>151.25</v>
      </c>
      <c r="U29" s="17">
        <v>19</v>
      </c>
      <c r="V29" s="17">
        <v>6.75</v>
      </c>
      <c r="W29" s="17">
        <v>1.5</v>
      </c>
      <c r="X29" s="17">
        <v>3.5</v>
      </c>
      <c r="Y29" s="17">
        <v>0</v>
      </c>
      <c r="Z29" s="17">
        <v>0.5</v>
      </c>
      <c r="AA29" s="17">
        <v>2.75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4">
        <v>24</v>
      </c>
      <c r="AJ29" s="17">
        <v>16</v>
      </c>
      <c r="AK29" s="17">
        <v>8</v>
      </c>
      <c r="AL29" s="24">
        <f t="shared" si="3"/>
        <v>0.66666666666666663</v>
      </c>
      <c r="AM29" s="24">
        <f t="shared" si="4"/>
        <v>0.33333333333333331</v>
      </c>
      <c r="AN29" s="24">
        <f t="shared" si="0"/>
        <v>0.78039062500000012</v>
      </c>
      <c r="AO29" s="24">
        <f t="shared" si="1"/>
        <v>0.21046874999999998</v>
      </c>
      <c r="AP29" s="24">
        <f t="shared" si="2"/>
        <v>1.6796875000000003E-2</v>
      </c>
    </row>
    <row r="30" spans="1:42" x14ac:dyDescent="0.25">
      <c r="A30" s="14">
        <v>31</v>
      </c>
      <c r="B30" s="14" t="s">
        <v>70</v>
      </c>
      <c r="C30" s="17">
        <v>11.080000000000002</v>
      </c>
      <c r="D30" s="17">
        <v>3.5212499999999998</v>
      </c>
      <c r="E30" s="17">
        <v>1.3987500000000002</v>
      </c>
      <c r="F30" s="17">
        <v>6553.25</v>
      </c>
      <c r="G30" s="17">
        <v>36.125</v>
      </c>
      <c r="H30" s="17">
        <v>23.1</v>
      </c>
      <c r="I30" s="17">
        <v>0</v>
      </c>
      <c r="J30" s="17">
        <v>0</v>
      </c>
      <c r="K30" s="17">
        <v>0</v>
      </c>
      <c r="L30" s="17">
        <v>121.5</v>
      </c>
      <c r="M30" s="17">
        <v>202.5</v>
      </c>
      <c r="N30" s="17">
        <v>375.25</v>
      </c>
      <c r="O30" s="17">
        <v>334.75</v>
      </c>
      <c r="P30" s="17">
        <v>554</v>
      </c>
      <c r="Q30" s="17">
        <v>469.5</v>
      </c>
      <c r="R30" s="17">
        <v>820.5</v>
      </c>
      <c r="S30" s="17">
        <v>914</v>
      </c>
      <c r="T30" s="17">
        <v>1115.75</v>
      </c>
      <c r="U30" s="17">
        <v>1028.5</v>
      </c>
      <c r="V30" s="17">
        <v>561.25</v>
      </c>
      <c r="W30" s="17">
        <v>37</v>
      </c>
      <c r="X30" s="17">
        <v>11.75</v>
      </c>
      <c r="Y30" s="17">
        <v>1.75</v>
      </c>
      <c r="Z30" s="17">
        <v>1</v>
      </c>
      <c r="AA30" s="17">
        <v>4.25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4">
        <v>24</v>
      </c>
      <c r="AJ30" s="17">
        <v>16</v>
      </c>
      <c r="AK30" s="17">
        <v>8</v>
      </c>
      <c r="AL30" s="24">
        <f t="shared" si="3"/>
        <v>0.66666666666666663</v>
      </c>
      <c r="AM30" s="24">
        <f t="shared" si="4"/>
        <v>0.33333333333333331</v>
      </c>
      <c r="AN30" s="24">
        <f t="shared" si="0"/>
        <v>0.69250000000000012</v>
      </c>
      <c r="AO30" s="24">
        <f t="shared" si="1"/>
        <v>0.22007812499999999</v>
      </c>
      <c r="AP30" s="24">
        <f t="shared" si="2"/>
        <v>8.742187500000001E-2</v>
      </c>
    </row>
    <row r="31" spans="1:42" x14ac:dyDescent="0.25">
      <c r="A31" s="14">
        <v>32</v>
      </c>
      <c r="B31" s="14" t="s">
        <v>71</v>
      </c>
      <c r="C31" s="17">
        <v>12.526250000000001</v>
      </c>
      <c r="D31" s="17">
        <v>2.8725000000000001</v>
      </c>
      <c r="E31" s="17">
        <v>0.60125000000000006</v>
      </c>
      <c r="F31" s="17">
        <v>2494.5</v>
      </c>
      <c r="G31" s="17">
        <v>72.875</v>
      </c>
      <c r="H31" s="17">
        <v>21.421249999999997</v>
      </c>
      <c r="I31" s="17">
        <v>0</v>
      </c>
      <c r="J31" s="17">
        <v>0</v>
      </c>
      <c r="K31" s="17">
        <v>0</v>
      </c>
      <c r="L31" s="17">
        <v>82</v>
      </c>
      <c r="M31" s="17">
        <v>122</v>
      </c>
      <c r="N31" s="17">
        <v>185.5</v>
      </c>
      <c r="O31" s="17">
        <v>158.25</v>
      </c>
      <c r="P31" s="17">
        <v>287.75</v>
      </c>
      <c r="Q31" s="17">
        <v>269.5</v>
      </c>
      <c r="R31" s="17">
        <v>392</v>
      </c>
      <c r="S31" s="17">
        <v>487.5</v>
      </c>
      <c r="T31" s="17">
        <v>388.5</v>
      </c>
      <c r="U31" s="17">
        <v>77</v>
      </c>
      <c r="V31" s="17">
        <v>25.25</v>
      </c>
      <c r="W31" s="17">
        <v>9.25</v>
      </c>
      <c r="X31" s="17">
        <v>6.25</v>
      </c>
      <c r="Y31" s="17">
        <v>0</v>
      </c>
      <c r="Z31" s="17">
        <v>1</v>
      </c>
      <c r="AA31" s="17">
        <v>2.75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4">
        <v>24</v>
      </c>
      <c r="AJ31" s="17">
        <v>16</v>
      </c>
      <c r="AK31" s="17">
        <v>8</v>
      </c>
      <c r="AL31" s="24">
        <f t="shared" si="3"/>
        <v>0.66666666666666663</v>
      </c>
      <c r="AM31" s="24">
        <f t="shared" si="4"/>
        <v>0.33333333333333331</v>
      </c>
      <c r="AN31" s="24">
        <f t="shared" si="0"/>
        <v>0.78289062500000006</v>
      </c>
      <c r="AO31" s="24">
        <f t="shared" si="1"/>
        <v>0.17953125</v>
      </c>
      <c r="AP31" s="24">
        <f t="shared" si="2"/>
        <v>3.7578125000000004E-2</v>
      </c>
    </row>
    <row r="32" spans="1:42" x14ac:dyDescent="0.25">
      <c r="A32" s="14">
        <v>33</v>
      </c>
      <c r="B32" s="14" t="s">
        <v>72</v>
      </c>
      <c r="C32" s="17">
        <v>9.9749999999999996</v>
      </c>
      <c r="D32" s="17">
        <v>4.1500000000000004</v>
      </c>
      <c r="E32" s="17">
        <v>1.8812499999999999</v>
      </c>
      <c r="F32" s="17">
        <v>8868.25</v>
      </c>
      <c r="G32" s="17">
        <v>93.125</v>
      </c>
      <c r="H32" s="17">
        <v>24.11375</v>
      </c>
      <c r="I32" s="17">
        <v>0</v>
      </c>
      <c r="J32" s="17">
        <v>0</v>
      </c>
      <c r="K32" s="17">
        <v>0</v>
      </c>
      <c r="L32" s="17">
        <v>204.75</v>
      </c>
      <c r="M32" s="17">
        <v>309.5</v>
      </c>
      <c r="N32" s="17">
        <v>512.25</v>
      </c>
      <c r="O32" s="17">
        <v>435.75</v>
      </c>
      <c r="P32" s="17">
        <v>757.25</v>
      </c>
      <c r="Q32" s="17">
        <v>494.75</v>
      </c>
      <c r="R32" s="17">
        <v>877</v>
      </c>
      <c r="S32" s="17">
        <v>962</v>
      </c>
      <c r="T32" s="17">
        <v>1368.5</v>
      </c>
      <c r="U32" s="17">
        <v>1241.5</v>
      </c>
      <c r="V32" s="17">
        <v>1210.25</v>
      </c>
      <c r="W32" s="17">
        <v>344</v>
      </c>
      <c r="X32" s="17">
        <v>74</v>
      </c>
      <c r="Y32" s="17">
        <v>31</v>
      </c>
      <c r="Z32" s="17">
        <v>31</v>
      </c>
      <c r="AA32" s="17">
        <v>14.75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4">
        <v>24</v>
      </c>
      <c r="AJ32" s="17">
        <v>16</v>
      </c>
      <c r="AK32" s="17">
        <v>8</v>
      </c>
      <c r="AL32" s="24">
        <f t="shared" si="3"/>
        <v>0.66666666666666663</v>
      </c>
      <c r="AM32" s="24">
        <f t="shared" si="4"/>
        <v>0.33333333333333331</v>
      </c>
      <c r="AN32" s="24">
        <f t="shared" si="0"/>
        <v>0.62343749999999998</v>
      </c>
      <c r="AO32" s="24">
        <f t="shared" si="1"/>
        <v>0.25937500000000002</v>
      </c>
      <c r="AP32" s="24">
        <f t="shared" si="2"/>
        <v>0.11757812499999999</v>
      </c>
    </row>
    <row r="33" spans="1:42" x14ac:dyDescent="0.25">
      <c r="A33" s="14">
        <v>34</v>
      </c>
      <c r="B33" s="14" t="s">
        <v>73</v>
      </c>
      <c r="C33" s="17">
        <v>11.497142857142858</v>
      </c>
      <c r="D33" s="17">
        <v>2.705714285714286</v>
      </c>
      <c r="E33" s="17">
        <v>1.7985714285714285</v>
      </c>
      <c r="F33" s="17">
        <v>7277.1428571428569</v>
      </c>
      <c r="G33" s="17">
        <v>58.285714285714285</v>
      </c>
      <c r="H33" s="17">
        <v>23.298571428571424</v>
      </c>
      <c r="I33" s="17">
        <v>0</v>
      </c>
      <c r="J33" s="17">
        <v>0</v>
      </c>
      <c r="K33" s="17">
        <v>0</v>
      </c>
      <c r="L33" s="17">
        <v>181.42857142857142</v>
      </c>
      <c r="M33" s="17">
        <v>342.85714285714283</v>
      </c>
      <c r="N33" s="17">
        <v>649.42857142857144</v>
      </c>
      <c r="O33" s="17">
        <v>576.85714285714289</v>
      </c>
      <c r="P33" s="17">
        <v>996.57142857142856</v>
      </c>
      <c r="Q33" s="17">
        <v>878</v>
      </c>
      <c r="R33" s="17">
        <v>1221.4285714285713</v>
      </c>
      <c r="S33" s="17">
        <v>1111.4285714285713</v>
      </c>
      <c r="T33" s="17">
        <v>765.71428571428567</v>
      </c>
      <c r="U33" s="17">
        <v>283.14285714285717</v>
      </c>
      <c r="V33" s="17">
        <v>147.71428571428572</v>
      </c>
      <c r="W33" s="17">
        <v>59.714285714285715</v>
      </c>
      <c r="X33" s="17">
        <v>46</v>
      </c>
      <c r="Y33" s="17">
        <v>8.2857142857142865</v>
      </c>
      <c r="Z33" s="17">
        <v>5.1428571428571432</v>
      </c>
      <c r="AA33" s="17">
        <v>3.4285714285714284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4">
        <v>24</v>
      </c>
      <c r="AJ33" s="17">
        <v>16</v>
      </c>
      <c r="AK33" s="17">
        <v>8</v>
      </c>
      <c r="AL33" s="24">
        <f t="shared" si="3"/>
        <v>0.66666666666666663</v>
      </c>
      <c r="AM33" s="24">
        <f t="shared" si="4"/>
        <v>0.33333333333333331</v>
      </c>
      <c r="AN33" s="24">
        <f t="shared" si="0"/>
        <v>0.71857142857142864</v>
      </c>
      <c r="AO33" s="24">
        <f t="shared" si="1"/>
        <v>0.16910714285714287</v>
      </c>
      <c r="AP33" s="24">
        <f t="shared" si="2"/>
        <v>0.11241071428571428</v>
      </c>
    </row>
    <row r="34" spans="1:42" x14ac:dyDescent="0.25">
      <c r="A34" s="14">
        <v>35</v>
      </c>
      <c r="B34" s="14" t="s">
        <v>74</v>
      </c>
      <c r="C34" s="17">
        <v>9.7849999999999984</v>
      </c>
      <c r="D34" s="17">
        <v>4.74</v>
      </c>
      <c r="E34" s="17">
        <v>1.4762499999999998</v>
      </c>
      <c r="F34" s="17">
        <v>6096.25</v>
      </c>
      <c r="G34" s="17">
        <v>61.375</v>
      </c>
      <c r="H34" s="17">
        <v>23.138750000000002</v>
      </c>
      <c r="I34" s="17">
        <v>0</v>
      </c>
      <c r="J34" s="17">
        <v>0</v>
      </c>
      <c r="K34" s="17">
        <v>0</v>
      </c>
      <c r="L34" s="17">
        <v>204.75</v>
      </c>
      <c r="M34" s="17">
        <v>320.75</v>
      </c>
      <c r="N34" s="17">
        <v>502.5</v>
      </c>
      <c r="O34" s="17">
        <v>413.75</v>
      </c>
      <c r="P34" s="17">
        <v>601</v>
      </c>
      <c r="Q34" s="17">
        <v>618.25</v>
      </c>
      <c r="R34" s="17">
        <v>1128.5</v>
      </c>
      <c r="S34" s="17">
        <v>918.5</v>
      </c>
      <c r="T34" s="17">
        <v>459.5</v>
      </c>
      <c r="U34" s="17">
        <v>213.5</v>
      </c>
      <c r="V34" s="17">
        <v>301.25</v>
      </c>
      <c r="W34" s="17">
        <v>180.75</v>
      </c>
      <c r="X34" s="17">
        <v>115.75</v>
      </c>
      <c r="Y34" s="17">
        <v>88.5</v>
      </c>
      <c r="Z34" s="17">
        <v>24.25</v>
      </c>
      <c r="AA34" s="17">
        <v>4.75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4">
        <v>24</v>
      </c>
      <c r="AJ34" s="17">
        <v>16</v>
      </c>
      <c r="AK34" s="17">
        <v>8</v>
      </c>
      <c r="AL34" s="24">
        <f t="shared" si="3"/>
        <v>0.66666666666666663</v>
      </c>
      <c r="AM34" s="24">
        <f t="shared" si="4"/>
        <v>0.33333333333333331</v>
      </c>
      <c r="AN34" s="24">
        <f t="shared" ref="AN34:AN58" si="5">C34/AJ34</f>
        <v>0.6115624999999999</v>
      </c>
      <c r="AO34" s="24">
        <f t="shared" ref="AO34:AO58" si="6">D34/AJ34</f>
        <v>0.29625000000000001</v>
      </c>
      <c r="AP34" s="24">
        <f t="shared" ref="AP34:AP58" si="7">E34/AJ34</f>
        <v>9.226562499999999E-2</v>
      </c>
    </row>
    <row r="35" spans="1:42" x14ac:dyDescent="0.25">
      <c r="A35" s="14">
        <v>36</v>
      </c>
      <c r="B35" s="14" t="s">
        <v>75</v>
      </c>
      <c r="C35" s="17">
        <v>12.81625</v>
      </c>
      <c r="D35" s="17">
        <v>1.7549999999999999</v>
      </c>
      <c r="E35" s="17">
        <v>1.4349999999999996</v>
      </c>
      <c r="F35" s="17">
        <v>7720.5</v>
      </c>
      <c r="G35" s="17">
        <v>92.875</v>
      </c>
      <c r="H35" s="17">
        <v>23.26</v>
      </c>
      <c r="I35" s="17">
        <v>0</v>
      </c>
      <c r="J35" s="17">
        <v>0</v>
      </c>
      <c r="K35" s="17">
        <v>0</v>
      </c>
      <c r="L35" s="17">
        <v>94.75</v>
      </c>
      <c r="M35" s="17">
        <v>123.75</v>
      </c>
      <c r="N35" s="17">
        <v>249.25</v>
      </c>
      <c r="O35" s="17">
        <v>187.5</v>
      </c>
      <c r="P35" s="17">
        <v>347.25</v>
      </c>
      <c r="Q35" s="17">
        <v>301.5</v>
      </c>
      <c r="R35" s="17">
        <v>695.5</v>
      </c>
      <c r="S35" s="17">
        <v>1329.75</v>
      </c>
      <c r="T35" s="17">
        <v>1606.5</v>
      </c>
      <c r="U35" s="17">
        <v>1039.75</v>
      </c>
      <c r="V35" s="17">
        <v>1050.5</v>
      </c>
      <c r="W35" s="17">
        <v>458.5</v>
      </c>
      <c r="X35" s="17">
        <v>181</v>
      </c>
      <c r="Y35" s="17">
        <v>44.25</v>
      </c>
      <c r="Z35" s="17">
        <v>5.25</v>
      </c>
      <c r="AA35" s="17">
        <v>5.5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4">
        <v>24</v>
      </c>
      <c r="AJ35" s="17">
        <v>16</v>
      </c>
      <c r="AK35" s="17">
        <v>8</v>
      </c>
      <c r="AL35" s="24">
        <f t="shared" si="3"/>
        <v>0.66666666666666663</v>
      </c>
      <c r="AM35" s="24">
        <f t="shared" si="4"/>
        <v>0.33333333333333331</v>
      </c>
      <c r="AN35" s="24">
        <f t="shared" si="5"/>
        <v>0.80101562500000001</v>
      </c>
      <c r="AO35" s="24">
        <f t="shared" si="6"/>
        <v>0.10968749999999999</v>
      </c>
      <c r="AP35" s="24">
        <f t="shared" si="7"/>
        <v>8.9687499999999976E-2</v>
      </c>
    </row>
    <row r="36" spans="1:42" x14ac:dyDescent="0.25">
      <c r="A36" s="14">
        <v>37</v>
      </c>
      <c r="B36" s="14" t="s">
        <v>76</v>
      </c>
      <c r="C36" s="17">
        <v>14.5175</v>
      </c>
      <c r="D36" s="17">
        <v>1.2275</v>
      </c>
      <c r="E36" s="17">
        <v>0.25625000000000003</v>
      </c>
      <c r="F36" s="17">
        <v>1003.5</v>
      </c>
      <c r="G36" s="17">
        <v>25.875</v>
      </c>
      <c r="H36" s="17">
        <v>20.583750000000002</v>
      </c>
      <c r="I36" s="17">
        <v>0</v>
      </c>
      <c r="J36" s="17">
        <v>0</v>
      </c>
      <c r="K36" s="17">
        <v>0</v>
      </c>
      <c r="L36" s="17">
        <v>32</v>
      </c>
      <c r="M36" s="17">
        <v>61</v>
      </c>
      <c r="N36" s="17">
        <v>92.5</v>
      </c>
      <c r="O36" s="17">
        <v>83.75</v>
      </c>
      <c r="P36" s="17">
        <v>148.25</v>
      </c>
      <c r="Q36" s="17">
        <v>121.25</v>
      </c>
      <c r="R36" s="17">
        <v>205.25</v>
      </c>
      <c r="S36" s="17">
        <v>153.25</v>
      </c>
      <c r="T36" s="17">
        <v>63</v>
      </c>
      <c r="U36" s="17">
        <v>16</v>
      </c>
      <c r="V36" s="17">
        <v>15.5</v>
      </c>
      <c r="W36" s="17">
        <v>4.5</v>
      </c>
      <c r="X36" s="17">
        <v>3.25</v>
      </c>
      <c r="Y36" s="17">
        <v>0.75</v>
      </c>
      <c r="Z36" s="17">
        <v>0</v>
      </c>
      <c r="AA36" s="17">
        <v>3.25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4">
        <v>24</v>
      </c>
      <c r="AJ36" s="17">
        <v>16</v>
      </c>
      <c r="AK36" s="17">
        <v>8</v>
      </c>
      <c r="AL36" s="24">
        <f t="shared" si="3"/>
        <v>0.66666666666666663</v>
      </c>
      <c r="AM36" s="24">
        <f t="shared" si="4"/>
        <v>0.33333333333333331</v>
      </c>
      <c r="AN36" s="24">
        <f t="shared" si="5"/>
        <v>0.90734375</v>
      </c>
      <c r="AO36" s="24">
        <f t="shared" si="6"/>
        <v>7.6718750000000002E-2</v>
      </c>
      <c r="AP36" s="24">
        <f t="shared" si="7"/>
        <v>1.6015625000000002E-2</v>
      </c>
    </row>
    <row r="37" spans="1:42" x14ac:dyDescent="0.25">
      <c r="A37" s="14">
        <v>38</v>
      </c>
      <c r="B37" s="14" t="s">
        <v>77</v>
      </c>
      <c r="C37" s="17">
        <v>13.376250000000001</v>
      </c>
      <c r="D37" s="17">
        <v>2.1425000000000001</v>
      </c>
      <c r="E37" s="17">
        <v>0.47250000000000003</v>
      </c>
      <c r="F37" s="17">
        <v>1226</v>
      </c>
      <c r="G37" s="17">
        <v>26.75</v>
      </c>
      <c r="H37" s="17">
        <v>20.835000000000001</v>
      </c>
      <c r="I37" s="17">
        <v>0</v>
      </c>
      <c r="J37" s="17">
        <v>0</v>
      </c>
      <c r="K37" s="17">
        <v>0</v>
      </c>
      <c r="L37" s="17">
        <v>106.25</v>
      </c>
      <c r="M37" s="17">
        <v>261</v>
      </c>
      <c r="N37" s="17">
        <v>362</v>
      </c>
      <c r="O37" s="17">
        <v>440.25</v>
      </c>
      <c r="P37" s="17">
        <v>46.25</v>
      </c>
      <c r="Q37" s="17">
        <v>4.25</v>
      </c>
      <c r="R37" s="17">
        <v>1.25</v>
      </c>
      <c r="S37" s="17">
        <v>1.5</v>
      </c>
      <c r="T37" s="17">
        <v>0.5</v>
      </c>
      <c r="U37" s="17">
        <v>0</v>
      </c>
      <c r="V37" s="17">
        <v>0.75</v>
      </c>
      <c r="W37" s="17">
        <v>0.5</v>
      </c>
      <c r="X37" s="17">
        <v>0.75</v>
      </c>
      <c r="Y37" s="17">
        <v>0</v>
      </c>
      <c r="Z37" s="17">
        <v>0</v>
      </c>
      <c r="AA37" s="17">
        <v>0.75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4">
        <v>24</v>
      </c>
      <c r="AJ37" s="17">
        <v>16</v>
      </c>
      <c r="AK37" s="17">
        <v>8</v>
      </c>
      <c r="AL37" s="24">
        <f t="shared" si="3"/>
        <v>0.66666666666666663</v>
      </c>
      <c r="AM37" s="24">
        <f t="shared" si="4"/>
        <v>0.33333333333333331</v>
      </c>
      <c r="AN37" s="24">
        <f t="shared" si="5"/>
        <v>0.83601562500000004</v>
      </c>
      <c r="AO37" s="24">
        <f t="shared" si="6"/>
        <v>0.13390625</v>
      </c>
      <c r="AP37" s="24">
        <f t="shared" si="7"/>
        <v>2.9531250000000002E-2</v>
      </c>
    </row>
    <row r="38" spans="1:42" x14ac:dyDescent="0.25">
      <c r="A38" s="14">
        <v>39</v>
      </c>
      <c r="B38" s="14" t="s">
        <v>78</v>
      </c>
      <c r="C38" s="17">
        <v>11.40875</v>
      </c>
      <c r="D38" s="17">
        <v>3.8337500000000007</v>
      </c>
      <c r="E38" s="17">
        <v>1.7625000000000002</v>
      </c>
      <c r="F38" s="17">
        <v>6885</v>
      </c>
      <c r="G38" s="17">
        <v>61.75</v>
      </c>
      <c r="H38" s="17">
        <v>24.576250000000002</v>
      </c>
      <c r="I38" s="17">
        <v>0</v>
      </c>
      <c r="J38" s="17">
        <v>0</v>
      </c>
      <c r="K38" s="17">
        <v>0</v>
      </c>
      <c r="L38" s="17">
        <v>152</v>
      </c>
      <c r="M38" s="17">
        <v>315.5</v>
      </c>
      <c r="N38" s="17">
        <v>575</v>
      </c>
      <c r="O38" s="17">
        <v>560.25</v>
      </c>
      <c r="P38" s="17">
        <v>967.5</v>
      </c>
      <c r="Q38" s="17">
        <v>1645</v>
      </c>
      <c r="R38" s="17">
        <v>1827.25</v>
      </c>
      <c r="S38" s="17">
        <v>656.25</v>
      </c>
      <c r="T38" s="17">
        <v>122.75</v>
      </c>
      <c r="U38" s="17">
        <v>20.5</v>
      </c>
      <c r="V38" s="17">
        <v>17.5</v>
      </c>
      <c r="W38" s="17">
        <v>7.75</v>
      </c>
      <c r="X38" s="17">
        <v>9</v>
      </c>
      <c r="Y38" s="17">
        <v>1</v>
      </c>
      <c r="Z38" s="17">
        <v>1.25</v>
      </c>
      <c r="AA38" s="17">
        <v>6.5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4">
        <v>24</v>
      </c>
      <c r="AJ38" s="17">
        <v>16</v>
      </c>
      <c r="AK38" s="17">
        <v>8</v>
      </c>
      <c r="AL38" s="24">
        <f t="shared" si="3"/>
        <v>0.66666666666666663</v>
      </c>
      <c r="AM38" s="24">
        <f t="shared" si="4"/>
        <v>0.33333333333333331</v>
      </c>
      <c r="AN38" s="24">
        <f t="shared" si="5"/>
        <v>0.71304687499999997</v>
      </c>
      <c r="AO38" s="24">
        <f t="shared" si="6"/>
        <v>0.23960937500000004</v>
      </c>
      <c r="AP38" s="24">
        <f t="shared" si="7"/>
        <v>0.11015625000000001</v>
      </c>
    </row>
    <row r="39" spans="1:42" x14ac:dyDescent="0.25">
      <c r="A39" s="14">
        <v>40</v>
      </c>
      <c r="B39" s="14" t="s">
        <v>79</v>
      </c>
      <c r="C39" s="17">
        <v>10.77375</v>
      </c>
      <c r="D39" s="17">
        <v>4.7424999999999997</v>
      </c>
      <c r="E39" s="17">
        <v>0.46875000000000011</v>
      </c>
      <c r="F39" s="17">
        <v>1735.25</v>
      </c>
      <c r="G39" s="17">
        <v>74</v>
      </c>
      <c r="H39" s="17">
        <v>21.4</v>
      </c>
      <c r="I39" s="17">
        <v>0</v>
      </c>
      <c r="J39" s="17">
        <v>0</v>
      </c>
      <c r="K39" s="17">
        <v>0</v>
      </c>
      <c r="L39" s="17">
        <v>70.75</v>
      </c>
      <c r="M39" s="17">
        <v>112</v>
      </c>
      <c r="N39" s="17">
        <v>191.75</v>
      </c>
      <c r="O39" s="17">
        <v>171.25</v>
      </c>
      <c r="P39" s="17">
        <v>243</v>
      </c>
      <c r="Q39" s="17">
        <v>232.75</v>
      </c>
      <c r="R39" s="17">
        <v>470</v>
      </c>
      <c r="S39" s="17">
        <v>195.25</v>
      </c>
      <c r="T39" s="17">
        <v>34.25</v>
      </c>
      <c r="U39" s="17">
        <v>5.25</v>
      </c>
      <c r="V39" s="17">
        <v>5.25</v>
      </c>
      <c r="W39" s="17">
        <v>1.75</v>
      </c>
      <c r="X39" s="17">
        <v>1</v>
      </c>
      <c r="Y39" s="17">
        <v>0</v>
      </c>
      <c r="Z39" s="17">
        <v>0</v>
      </c>
      <c r="AA39" s="17">
        <v>1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4">
        <v>24</v>
      </c>
      <c r="AJ39" s="17">
        <v>16</v>
      </c>
      <c r="AK39" s="17">
        <v>8</v>
      </c>
      <c r="AL39" s="24">
        <f t="shared" si="3"/>
        <v>0.66666666666666663</v>
      </c>
      <c r="AM39" s="24">
        <f t="shared" si="4"/>
        <v>0.33333333333333331</v>
      </c>
      <c r="AN39" s="24">
        <f t="shared" si="5"/>
        <v>0.67335937499999998</v>
      </c>
      <c r="AO39" s="24">
        <f t="shared" si="6"/>
        <v>0.29640624999999998</v>
      </c>
      <c r="AP39" s="24">
        <f t="shared" si="7"/>
        <v>2.9296875000000007E-2</v>
      </c>
    </row>
    <row r="40" spans="1:42" x14ac:dyDescent="0.25">
      <c r="A40" s="14">
        <v>41</v>
      </c>
      <c r="B40" s="14" t="s">
        <v>80</v>
      </c>
      <c r="C40" s="17">
        <v>9.9725000000000001</v>
      </c>
      <c r="D40" s="17">
        <v>5.0962499999999995</v>
      </c>
      <c r="E40" s="17">
        <v>0.93625000000000025</v>
      </c>
      <c r="F40" s="17">
        <v>3377.75</v>
      </c>
      <c r="G40" s="17">
        <v>64.375</v>
      </c>
      <c r="H40" s="17">
        <v>22.116250000000001</v>
      </c>
      <c r="I40" s="17">
        <v>0</v>
      </c>
      <c r="J40" s="17">
        <v>0</v>
      </c>
      <c r="K40" s="17">
        <v>0</v>
      </c>
      <c r="L40" s="17">
        <v>155.5</v>
      </c>
      <c r="M40" s="17">
        <v>238.5</v>
      </c>
      <c r="N40" s="17">
        <v>402.25</v>
      </c>
      <c r="O40" s="17">
        <v>327.75</v>
      </c>
      <c r="P40" s="17">
        <v>407.75</v>
      </c>
      <c r="Q40" s="17">
        <v>378.25</v>
      </c>
      <c r="R40" s="17">
        <v>751</v>
      </c>
      <c r="S40" s="17">
        <v>565.25</v>
      </c>
      <c r="T40" s="17">
        <v>135.25</v>
      </c>
      <c r="U40" s="17">
        <v>4.75</v>
      </c>
      <c r="V40" s="17">
        <v>3.25</v>
      </c>
      <c r="W40" s="17">
        <v>2.25</v>
      </c>
      <c r="X40" s="17">
        <v>2.75</v>
      </c>
      <c r="Y40" s="17">
        <v>0</v>
      </c>
      <c r="Z40" s="17">
        <v>0</v>
      </c>
      <c r="AA40" s="17">
        <v>3.25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4">
        <v>24</v>
      </c>
      <c r="AJ40" s="17">
        <v>16</v>
      </c>
      <c r="AK40" s="17">
        <v>8</v>
      </c>
      <c r="AL40" s="24">
        <f t="shared" si="3"/>
        <v>0.66666666666666663</v>
      </c>
      <c r="AM40" s="24">
        <f t="shared" si="4"/>
        <v>0.33333333333333331</v>
      </c>
      <c r="AN40" s="24">
        <f t="shared" si="5"/>
        <v>0.62328125000000001</v>
      </c>
      <c r="AO40" s="24">
        <f t="shared" si="6"/>
        <v>0.31851562499999997</v>
      </c>
      <c r="AP40" s="24">
        <f t="shared" si="7"/>
        <v>5.8515625000000016E-2</v>
      </c>
    </row>
    <row r="41" spans="1:42" x14ac:dyDescent="0.25">
      <c r="A41" s="14">
        <v>42</v>
      </c>
      <c r="B41" s="14" t="s">
        <v>81</v>
      </c>
      <c r="C41" s="17">
        <v>13.0725</v>
      </c>
      <c r="D41" s="17">
        <v>1.9350000000000005</v>
      </c>
      <c r="E41" s="17">
        <v>0.98625000000000029</v>
      </c>
      <c r="F41" s="17">
        <v>4036</v>
      </c>
      <c r="G41" s="17">
        <v>35.125</v>
      </c>
      <c r="H41" s="17">
        <v>21.893749999999997</v>
      </c>
      <c r="I41" s="17">
        <v>0</v>
      </c>
      <c r="J41" s="17">
        <v>0</v>
      </c>
      <c r="K41" s="17">
        <v>0</v>
      </c>
      <c r="L41" s="17">
        <v>99.5</v>
      </c>
      <c r="M41" s="17">
        <v>165.5</v>
      </c>
      <c r="N41" s="17">
        <v>336</v>
      </c>
      <c r="O41" s="17">
        <v>281.25</v>
      </c>
      <c r="P41" s="17">
        <v>521.75</v>
      </c>
      <c r="Q41" s="17">
        <v>390.75</v>
      </c>
      <c r="R41" s="17">
        <v>825.5</v>
      </c>
      <c r="S41" s="17">
        <v>997.25</v>
      </c>
      <c r="T41" s="17">
        <v>316</v>
      </c>
      <c r="U41" s="17">
        <v>66.25</v>
      </c>
      <c r="V41" s="17">
        <v>25.75</v>
      </c>
      <c r="W41" s="17">
        <v>3.25</v>
      </c>
      <c r="X41" s="17">
        <v>3.5</v>
      </c>
      <c r="Y41" s="17">
        <v>0.5</v>
      </c>
      <c r="Z41" s="17">
        <v>0</v>
      </c>
      <c r="AA41" s="17">
        <v>3.25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4">
        <v>24</v>
      </c>
      <c r="AJ41" s="17">
        <v>16</v>
      </c>
      <c r="AK41" s="17">
        <v>8</v>
      </c>
      <c r="AL41" s="24">
        <f t="shared" si="3"/>
        <v>0.66666666666666663</v>
      </c>
      <c r="AM41" s="24">
        <f t="shared" si="4"/>
        <v>0.33333333333333331</v>
      </c>
      <c r="AN41" s="24">
        <f t="shared" si="5"/>
        <v>0.81703124999999999</v>
      </c>
      <c r="AO41" s="24">
        <f t="shared" si="6"/>
        <v>0.12093750000000003</v>
      </c>
      <c r="AP41" s="24">
        <f t="shared" si="7"/>
        <v>6.1640625000000018E-2</v>
      </c>
    </row>
    <row r="42" spans="1:42" x14ac:dyDescent="0.25">
      <c r="A42" s="14">
        <v>44</v>
      </c>
      <c r="B42" s="14" t="s">
        <v>82</v>
      </c>
      <c r="C42" s="17">
        <v>13.306249999999999</v>
      </c>
      <c r="D42" s="17">
        <v>2.1262500000000002</v>
      </c>
      <c r="E42" s="17">
        <v>0.56750000000000012</v>
      </c>
      <c r="F42" s="17">
        <v>2169</v>
      </c>
      <c r="G42" s="17">
        <v>83.625</v>
      </c>
      <c r="H42" s="17">
        <v>21.192500000000003</v>
      </c>
      <c r="I42" s="17">
        <v>0</v>
      </c>
      <c r="J42" s="17">
        <v>0</v>
      </c>
      <c r="K42" s="17">
        <v>0</v>
      </c>
      <c r="L42" s="17">
        <v>89</v>
      </c>
      <c r="M42" s="17">
        <v>134</v>
      </c>
      <c r="N42" s="17">
        <v>227.25</v>
      </c>
      <c r="O42" s="17">
        <v>176.5</v>
      </c>
      <c r="P42" s="17">
        <v>267.25</v>
      </c>
      <c r="Q42" s="17">
        <v>214.5</v>
      </c>
      <c r="R42" s="17">
        <v>424.25</v>
      </c>
      <c r="S42" s="17">
        <v>378.75</v>
      </c>
      <c r="T42" s="17">
        <v>178.25</v>
      </c>
      <c r="U42" s="17">
        <v>45.75</v>
      </c>
      <c r="V42" s="17">
        <v>28.25</v>
      </c>
      <c r="W42" s="17">
        <v>1.75</v>
      </c>
      <c r="X42" s="17">
        <v>1.25</v>
      </c>
      <c r="Y42" s="17">
        <v>0</v>
      </c>
      <c r="Z42" s="17">
        <v>0.5</v>
      </c>
      <c r="AA42" s="17">
        <v>1.75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4">
        <v>24</v>
      </c>
      <c r="AJ42" s="17">
        <v>16</v>
      </c>
      <c r="AK42" s="17">
        <v>8</v>
      </c>
      <c r="AL42" s="24">
        <f t="shared" si="3"/>
        <v>0.66666666666666663</v>
      </c>
      <c r="AM42" s="24">
        <f t="shared" si="4"/>
        <v>0.33333333333333331</v>
      </c>
      <c r="AN42" s="24">
        <f t="shared" si="5"/>
        <v>0.83164062499999991</v>
      </c>
      <c r="AO42" s="24">
        <f t="shared" si="6"/>
        <v>0.13289062500000001</v>
      </c>
      <c r="AP42" s="24">
        <f t="shared" si="7"/>
        <v>3.5468750000000007E-2</v>
      </c>
    </row>
    <row r="43" spans="1:42" x14ac:dyDescent="0.25">
      <c r="A43" s="14">
        <v>45</v>
      </c>
      <c r="B43" s="14" t="s">
        <v>83</v>
      </c>
      <c r="C43" s="17">
        <v>15.475714285714288</v>
      </c>
      <c r="D43" s="17">
        <v>0.37571428571428572</v>
      </c>
      <c r="E43" s="17">
        <v>0.1542857142857143</v>
      </c>
      <c r="F43" s="17">
        <v>546.85714285714289</v>
      </c>
      <c r="G43" s="17">
        <v>17.142857142857142</v>
      </c>
      <c r="H43" s="17">
        <v>20.275714285714287</v>
      </c>
      <c r="I43" s="17">
        <v>0</v>
      </c>
      <c r="J43" s="17">
        <v>0</v>
      </c>
      <c r="K43" s="17">
        <v>0</v>
      </c>
      <c r="L43" s="17">
        <v>20</v>
      </c>
      <c r="M43" s="17">
        <v>30</v>
      </c>
      <c r="N43" s="17">
        <v>68.571428571428569</v>
      </c>
      <c r="O43" s="17">
        <v>61.428571428571431</v>
      </c>
      <c r="P43" s="17">
        <v>88</v>
      </c>
      <c r="Q43" s="17">
        <v>110.85714285714286</v>
      </c>
      <c r="R43" s="17">
        <v>128</v>
      </c>
      <c r="S43" s="17">
        <v>33.142857142857146</v>
      </c>
      <c r="T43" s="17">
        <v>3.4285714285714284</v>
      </c>
      <c r="U43" s="17">
        <v>0.5714285714285714</v>
      </c>
      <c r="V43" s="17">
        <v>0.8571428571428571</v>
      </c>
      <c r="W43" s="17">
        <v>0.2857142857142857</v>
      </c>
      <c r="X43" s="17">
        <v>1.7142857142857142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4">
        <v>24</v>
      </c>
      <c r="AJ43" s="17">
        <v>16</v>
      </c>
      <c r="AK43" s="17">
        <v>8</v>
      </c>
      <c r="AL43" s="24">
        <f t="shared" si="3"/>
        <v>0.66666666666666663</v>
      </c>
      <c r="AM43" s="24">
        <f t="shared" si="4"/>
        <v>0.33333333333333331</v>
      </c>
      <c r="AN43" s="24">
        <f t="shared" si="5"/>
        <v>0.96723214285714298</v>
      </c>
      <c r="AO43" s="24">
        <f t="shared" si="6"/>
        <v>2.3482142857142858E-2</v>
      </c>
      <c r="AP43" s="24">
        <f t="shared" si="7"/>
        <v>9.642857142857144E-3</v>
      </c>
    </row>
    <row r="44" spans="1:42" x14ac:dyDescent="0.25">
      <c r="A44" s="14">
        <v>46</v>
      </c>
      <c r="B44" s="14" t="s">
        <v>84</v>
      </c>
      <c r="C44" s="17">
        <v>13.31875</v>
      </c>
      <c r="D44" s="17">
        <v>2.1937500000000001</v>
      </c>
      <c r="E44" s="17">
        <v>0.48500000000000004</v>
      </c>
      <c r="F44" s="17">
        <v>2052.5</v>
      </c>
      <c r="G44" s="17">
        <v>43.625</v>
      </c>
      <c r="H44" s="17">
        <v>21.142500000000002</v>
      </c>
      <c r="I44" s="17">
        <v>0</v>
      </c>
      <c r="J44" s="17">
        <v>0</v>
      </c>
      <c r="K44" s="17">
        <v>0</v>
      </c>
      <c r="L44" s="17">
        <v>55.5</v>
      </c>
      <c r="M44" s="17">
        <v>92.25</v>
      </c>
      <c r="N44" s="17">
        <v>145.5</v>
      </c>
      <c r="O44" s="17">
        <v>132.75</v>
      </c>
      <c r="P44" s="17">
        <v>208</v>
      </c>
      <c r="Q44" s="17">
        <v>156.5</v>
      </c>
      <c r="R44" s="17">
        <v>443.5</v>
      </c>
      <c r="S44" s="17">
        <v>463.5</v>
      </c>
      <c r="T44" s="17">
        <v>279.75</v>
      </c>
      <c r="U44" s="17">
        <v>62.75</v>
      </c>
      <c r="V44" s="17">
        <v>10.5</v>
      </c>
      <c r="W44" s="17">
        <v>1.25</v>
      </c>
      <c r="X44" s="17">
        <v>0.25</v>
      </c>
      <c r="Y44" s="17">
        <v>0</v>
      </c>
      <c r="Z44" s="17">
        <v>0</v>
      </c>
      <c r="AA44" s="17">
        <v>0.5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4">
        <v>24</v>
      </c>
      <c r="AJ44" s="17">
        <v>16</v>
      </c>
      <c r="AK44" s="17">
        <v>8</v>
      </c>
      <c r="AL44" s="24">
        <f t="shared" si="3"/>
        <v>0.66666666666666663</v>
      </c>
      <c r="AM44" s="24">
        <f t="shared" si="4"/>
        <v>0.33333333333333331</v>
      </c>
      <c r="AN44" s="24">
        <f t="shared" si="5"/>
        <v>0.83242187499999998</v>
      </c>
      <c r="AO44" s="24">
        <f t="shared" si="6"/>
        <v>0.13710937500000001</v>
      </c>
      <c r="AP44" s="24">
        <f t="shared" si="7"/>
        <v>3.0312500000000003E-2</v>
      </c>
    </row>
    <row r="45" spans="1:42" x14ac:dyDescent="0.25">
      <c r="A45" s="14">
        <v>47</v>
      </c>
      <c r="B45" s="14" t="s">
        <v>85</v>
      </c>
      <c r="C45" s="17">
        <v>15.32375</v>
      </c>
      <c r="D45" s="17">
        <v>0.67</v>
      </c>
      <c r="E45" s="17">
        <v>1.25E-3</v>
      </c>
      <c r="F45" s="17">
        <v>19.25</v>
      </c>
      <c r="G45" s="17">
        <v>37.125</v>
      </c>
      <c r="H45" s="17">
        <v>20.107499999999998</v>
      </c>
      <c r="I45" s="17">
        <v>0</v>
      </c>
      <c r="J45" s="17">
        <v>0</v>
      </c>
      <c r="K45" s="17">
        <v>0</v>
      </c>
      <c r="L45" s="17">
        <v>1.75</v>
      </c>
      <c r="M45" s="17">
        <v>1.5</v>
      </c>
      <c r="N45" s="17">
        <v>2.25</v>
      </c>
      <c r="O45" s="17">
        <v>2</v>
      </c>
      <c r="P45" s="17">
        <v>1</v>
      </c>
      <c r="Q45" s="17">
        <v>0.25</v>
      </c>
      <c r="R45" s="17">
        <v>1.25</v>
      </c>
      <c r="S45" s="17">
        <v>2.5</v>
      </c>
      <c r="T45" s="17">
        <v>1.25</v>
      </c>
      <c r="U45" s="17">
        <v>0</v>
      </c>
      <c r="V45" s="17">
        <v>1.25</v>
      </c>
      <c r="W45" s="17">
        <v>0</v>
      </c>
      <c r="X45" s="17">
        <v>1.75</v>
      </c>
      <c r="Y45" s="17">
        <v>0.75</v>
      </c>
      <c r="Z45" s="17">
        <v>0</v>
      </c>
      <c r="AA45" s="17">
        <v>1.75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4">
        <v>24</v>
      </c>
      <c r="AJ45" s="17">
        <v>16</v>
      </c>
      <c r="AK45" s="17">
        <v>8</v>
      </c>
      <c r="AL45" s="24">
        <f t="shared" si="3"/>
        <v>0.66666666666666663</v>
      </c>
      <c r="AM45" s="24">
        <f t="shared" si="4"/>
        <v>0.33333333333333331</v>
      </c>
      <c r="AN45" s="24">
        <f t="shared" si="5"/>
        <v>0.95773437500000003</v>
      </c>
      <c r="AO45" s="24">
        <f t="shared" si="6"/>
        <v>4.1875000000000002E-2</v>
      </c>
      <c r="AP45" s="24">
        <f t="shared" si="7"/>
        <v>7.8125000000000002E-5</v>
      </c>
    </row>
    <row r="46" spans="1:42" x14ac:dyDescent="0.25">
      <c r="A46" s="14">
        <v>49</v>
      </c>
      <c r="B46" s="14" t="s">
        <v>86</v>
      </c>
      <c r="C46" s="17">
        <v>14.20142857142857</v>
      </c>
      <c r="D46" s="17">
        <v>1.2585714285714285</v>
      </c>
      <c r="E46" s="17">
        <v>0.5357142857142857</v>
      </c>
      <c r="F46" s="17">
        <v>1861.4285714285713</v>
      </c>
      <c r="G46" s="17">
        <v>57.571428571428569</v>
      </c>
      <c r="H46" s="17">
        <v>20.934285714285718</v>
      </c>
      <c r="I46" s="17">
        <v>0</v>
      </c>
      <c r="J46" s="17">
        <v>0</v>
      </c>
      <c r="K46" s="17">
        <v>0</v>
      </c>
      <c r="L46" s="17">
        <v>65.428571428571431</v>
      </c>
      <c r="M46" s="17">
        <v>121.42857142857143</v>
      </c>
      <c r="N46" s="17">
        <v>235.42857142857142</v>
      </c>
      <c r="O46" s="17">
        <v>202.28571428571428</v>
      </c>
      <c r="P46" s="17">
        <v>498.57142857142856</v>
      </c>
      <c r="Q46" s="17">
        <v>556</v>
      </c>
      <c r="R46" s="17">
        <v>99.714285714285708</v>
      </c>
      <c r="S46" s="17">
        <v>58.571428571428569</v>
      </c>
      <c r="T46" s="17">
        <v>9.7142857142857135</v>
      </c>
      <c r="U46" s="17">
        <v>3.4285714285714284</v>
      </c>
      <c r="V46" s="17">
        <v>4.2857142857142856</v>
      </c>
      <c r="W46" s="17">
        <v>3.1428571428571428</v>
      </c>
      <c r="X46" s="17">
        <v>0.5714285714285714</v>
      </c>
      <c r="Y46" s="17">
        <v>0.5714285714285714</v>
      </c>
      <c r="Z46" s="17">
        <v>0</v>
      </c>
      <c r="AA46" s="17">
        <v>2.2857142857142856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14">
        <v>24</v>
      </c>
      <c r="AJ46" s="17">
        <v>16</v>
      </c>
      <c r="AK46" s="17">
        <v>8</v>
      </c>
      <c r="AL46" s="24">
        <f t="shared" si="3"/>
        <v>0.66666666666666663</v>
      </c>
      <c r="AM46" s="24">
        <f t="shared" si="4"/>
        <v>0.33333333333333331</v>
      </c>
      <c r="AN46" s="24">
        <f t="shared" si="5"/>
        <v>0.88758928571428564</v>
      </c>
      <c r="AO46" s="24">
        <f t="shared" si="6"/>
        <v>7.8660714285714278E-2</v>
      </c>
      <c r="AP46" s="24">
        <f t="shared" si="7"/>
        <v>3.3482142857142856E-2</v>
      </c>
    </row>
    <row r="47" spans="1:42" x14ac:dyDescent="0.25">
      <c r="A47" s="14">
        <v>50</v>
      </c>
      <c r="B47" s="14" t="s">
        <v>87</v>
      </c>
      <c r="C47" s="17">
        <v>11.024999999999999</v>
      </c>
      <c r="D47" s="17">
        <v>3.2824999999999998</v>
      </c>
      <c r="E47" s="17">
        <v>1.6862500000000002</v>
      </c>
      <c r="F47" s="17">
        <v>6648.5</v>
      </c>
      <c r="G47" s="17">
        <v>59.25</v>
      </c>
      <c r="H47" s="17">
        <v>23.150000000000002</v>
      </c>
      <c r="I47" s="17">
        <v>0</v>
      </c>
      <c r="J47" s="17">
        <v>0</v>
      </c>
      <c r="K47" s="17">
        <v>0</v>
      </c>
      <c r="L47" s="17">
        <v>221.25</v>
      </c>
      <c r="M47" s="17">
        <v>368.5</v>
      </c>
      <c r="N47" s="17">
        <v>629</v>
      </c>
      <c r="O47" s="17">
        <v>503.25</v>
      </c>
      <c r="P47" s="17">
        <v>845</v>
      </c>
      <c r="Q47" s="17">
        <v>637.75</v>
      </c>
      <c r="R47" s="17">
        <v>1267</v>
      </c>
      <c r="S47" s="17">
        <v>1085.5</v>
      </c>
      <c r="T47" s="17">
        <v>898.5</v>
      </c>
      <c r="U47" s="17">
        <v>118.75</v>
      </c>
      <c r="V47" s="17">
        <v>33.75</v>
      </c>
      <c r="W47" s="17">
        <v>21</v>
      </c>
      <c r="X47" s="17">
        <v>8.75</v>
      </c>
      <c r="Y47" s="17">
        <v>5.75</v>
      </c>
      <c r="Z47" s="17">
        <v>1.75</v>
      </c>
      <c r="AA47" s="17">
        <v>3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>
        <v>0</v>
      </c>
      <c r="AI47" s="14">
        <v>24</v>
      </c>
      <c r="AJ47" s="17">
        <v>16</v>
      </c>
      <c r="AK47" s="17">
        <v>8</v>
      </c>
      <c r="AL47" s="24">
        <f t="shared" si="3"/>
        <v>0.66666666666666663</v>
      </c>
      <c r="AM47" s="24">
        <f t="shared" si="4"/>
        <v>0.33333333333333331</v>
      </c>
      <c r="AN47" s="24">
        <f t="shared" si="5"/>
        <v>0.68906249999999991</v>
      </c>
      <c r="AO47" s="24">
        <f t="shared" si="6"/>
        <v>0.20515624999999998</v>
      </c>
      <c r="AP47" s="24">
        <f t="shared" si="7"/>
        <v>0.10539062500000002</v>
      </c>
    </row>
    <row r="48" spans="1:42" x14ac:dyDescent="0.25">
      <c r="A48" s="14">
        <v>51</v>
      </c>
      <c r="B48" s="14" t="s">
        <v>88</v>
      </c>
      <c r="C48" s="17">
        <v>8.7875000000000014</v>
      </c>
      <c r="D48" s="17">
        <v>4.9037499999999996</v>
      </c>
      <c r="E48" s="17">
        <v>2.3149999999999999</v>
      </c>
      <c r="F48" s="17">
        <v>10311.25</v>
      </c>
      <c r="G48" s="17">
        <v>55.125</v>
      </c>
      <c r="H48" s="17">
        <v>24.805</v>
      </c>
      <c r="I48" s="17">
        <v>0</v>
      </c>
      <c r="J48" s="17">
        <v>0</v>
      </c>
      <c r="K48" s="17">
        <v>0</v>
      </c>
      <c r="L48" s="17">
        <v>262</v>
      </c>
      <c r="M48" s="17">
        <v>464.75</v>
      </c>
      <c r="N48" s="17">
        <v>780.25</v>
      </c>
      <c r="O48" s="17">
        <v>643.75</v>
      </c>
      <c r="P48" s="17">
        <v>1038.5</v>
      </c>
      <c r="Q48" s="17">
        <v>784.5</v>
      </c>
      <c r="R48" s="17">
        <v>1179.75</v>
      </c>
      <c r="S48" s="17">
        <v>1281.75</v>
      </c>
      <c r="T48" s="17">
        <v>1129.5</v>
      </c>
      <c r="U48" s="17">
        <v>620</v>
      </c>
      <c r="V48" s="17">
        <v>265</v>
      </c>
      <c r="W48" s="17">
        <v>324.75</v>
      </c>
      <c r="X48" s="17">
        <v>718.25</v>
      </c>
      <c r="Y48" s="17">
        <v>665</v>
      </c>
      <c r="Z48" s="17">
        <v>142.25</v>
      </c>
      <c r="AA48" s="17">
        <v>11.25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4">
        <v>24</v>
      </c>
      <c r="AJ48" s="17">
        <v>16</v>
      </c>
      <c r="AK48" s="17">
        <v>8</v>
      </c>
      <c r="AL48" s="24">
        <f t="shared" si="3"/>
        <v>0.66666666666666663</v>
      </c>
      <c r="AM48" s="24">
        <f t="shared" si="4"/>
        <v>0.33333333333333331</v>
      </c>
      <c r="AN48" s="24">
        <f t="shared" si="5"/>
        <v>0.54921875000000009</v>
      </c>
      <c r="AO48" s="24">
        <f t="shared" si="6"/>
        <v>0.30648437499999998</v>
      </c>
      <c r="AP48" s="24">
        <f t="shared" si="7"/>
        <v>0.1446875</v>
      </c>
    </row>
    <row r="49" spans="1:42" x14ac:dyDescent="0.25">
      <c r="A49" s="14">
        <v>52</v>
      </c>
      <c r="B49" s="14" t="s">
        <v>89</v>
      </c>
      <c r="C49" s="17">
        <v>11.571250000000001</v>
      </c>
      <c r="D49" s="17">
        <v>3.2137500000000001</v>
      </c>
      <c r="E49" s="17">
        <v>1.2150000000000001</v>
      </c>
      <c r="F49" s="17">
        <v>5342.25</v>
      </c>
      <c r="G49" s="17">
        <v>48.5</v>
      </c>
      <c r="H49" s="17">
        <v>22.590000000000003</v>
      </c>
      <c r="I49" s="17">
        <v>0</v>
      </c>
      <c r="J49" s="17">
        <v>0</v>
      </c>
      <c r="K49" s="17">
        <v>0</v>
      </c>
      <c r="L49" s="17">
        <v>126</v>
      </c>
      <c r="M49" s="17">
        <v>193.25</v>
      </c>
      <c r="N49" s="17">
        <v>335.5</v>
      </c>
      <c r="O49" s="17">
        <v>279.75</v>
      </c>
      <c r="P49" s="17">
        <v>563</v>
      </c>
      <c r="Q49" s="17">
        <v>567</v>
      </c>
      <c r="R49" s="17">
        <v>1002</v>
      </c>
      <c r="S49" s="17">
        <v>1219.75</v>
      </c>
      <c r="T49" s="17">
        <v>427.75</v>
      </c>
      <c r="U49" s="17">
        <v>41.5</v>
      </c>
      <c r="V49" s="17">
        <v>32</v>
      </c>
      <c r="W49" s="17">
        <v>37.25</v>
      </c>
      <c r="X49" s="17">
        <v>64.5</v>
      </c>
      <c r="Y49" s="17">
        <v>211.75</v>
      </c>
      <c r="Z49" s="17">
        <v>232.75</v>
      </c>
      <c r="AA49" s="17">
        <v>8.5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4">
        <v>24</v>
      </c>
      <c r="AJ49" s="17">
        <v>16</v>
      </c>
      <c r="AK49" s="17">
        <v>8</v>
      </c>
      <c r="AL49" s="24">
        <f t="shared" si="3"/>
        <v>0.66666666666666663</v>
      </c>
      <c r="AM49" s="24">
        <f t="shared" si="4"/>
        <v>0.33333333333333331</v>
      </c>
      <c r="AN49" s="24">
        <f t="shared" si="5"/>
        <v>0.72320312500000006</v>
      </c>
      <c r="AO49" s="24">
        <f t="shared" si="6"/>
        <v>0.20085937500000001</v>
      </c>
      <c r="AP49" s="24">
        <f t="shared" si="7"/>
        <v>7.5937500000000005E-2</v>
      </c>
    </row>
    <row r="50" spans="1:42" x14ac:dyDescent="0.25">
      <c r="A50" s="14">
        <v>53</v>
      </c>
      <c r="B50" s="14" t="s">
        <v>90</v>
      </c>
      <c r="C50" s="17">
        <v>11.541250000000002</v>
      </c>
      <c r="D50" s="17">
        <v>3.2137500000000001</v>
      </c>
      <c r="E50" s="17">
        <v>1.2462500000000003</v>
      </c>
      <c r="F50" s="17">
        <v>4910.25</v>
      </c>
      <c r="G50" s="17">
        <v>67.375</v>
      </c>
      <c r="H50" s="17">
        <v>22.438750000000002</v>
      </c>
      <c r="I50" s="17">
        <v>0</v>
      </c>
      <c r="J50" s="17">
        <v>0</v>
      </c>
      <c r="K50" s="17">
        <v>0</v>
      </c>
      <c r="L50" s="17">
        <v>151.25</v>
      </c>
      <c r="M50" s="17">
        <v>257.5</v>
      </c>
      <c r="N50" s="17">
        <v>424.5</v>
      </c>
      <c r="O50" s="17">
        <v>369</v>
      </c>
      <c r="P50" s="17">
        <v>530.5</v>
      </c>
      <c r="Q50" s="17">
        <v>609</v>
      </c>
      <c r="R50" s="17">
        <v>1329.25</v>
      </c>
      <c r="S50" s="17">
        <v>951.5</v>
      </c>
      <c r="T50" s="17">
        <v>218.75</v>
      </c>
      <c r="U50" s="17">
        <v>29.5</v>
      </c>
      <c r="V50" s="17">
        <v>20.25</v>
      </c>
      <c r="W50" s="17">
        <v>9</v>
      </c>
      <c r="X50" s="17">
        <v>6</v>
      </c>
      <c r="Y50" s="17">
        <v>0.5</v>
      </c>
      <c r="Z50" s="17">
        <v>1.5</v>
      </c>
      <c r="AA50" s="17">
        <v>2.25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4">
        <v>24</v>
      </c>
      <c r="AJ50" s="17">
        <v>16</v>
      </c>
      <c r="AK50" s="17">
        <v>8</v>
      </c>
      <c r="AL50" s="24">
        <f t="shared" si="3"/>
        <v>0.66666666666666663</v>
      </c>
      <c r="AM50" s="24">
        <f t="shared" si="4"/>
        <v>0.33333333333333331</v>
      </c>
      <c r="AN50" s="24">
        <f t="shared" si="5"/>
        <v>0.7213281250000001</v>
      </c>
      <c r="AO50" s="24">
        <f t="shared" si="6"/>
        <v>0.20085937500000001</v>
      </c>
      <c r="AP50" s="24">
        <f t="shared" si="7"/>
        <v>7.7890625000000019E-2</v>
      </c>
    </row>
    <row r="51" spans="1:42" x14ac:dyDescent="0.25">
      <c r="A51" s="14">
        <v>54</v>
      </c>
      <c r="B51" s="14" t="s">
        <v>91</v>
      </c>
      <c r="C51" s="17">
        <v>11.634285714285713</v>
      </c>
      <c r="D51" s="17">
        <v>3.71</v>
      </c>
      <c r="E51" s="17">
        <v>0.65428571428571425</v>
      </c>
      <c r="F51" s="17">
        <v>2390.2857142857142</v>
      </c>
      <c r="G51" s="17">
        <v>33.142857142857146</v>
      </c>
      <c r="H51" s="17">
        <v>21.517142857142858</v>
      </c>
      <c r="I51" s="17">
        <v>0</v>
      </c>
      <c r="J51" s="17">
        <v>0</v>
      </c>
      <c r="K51" s="17">
        <v>0</v>
      </c>
      <c r="L51" s="17">
        <v>70</v>
      </c>
      <c r="M51" s="17">
        <v>135.71428571428572</v>
      </c>
      <c r="N51" s="17">
        <v>232.85714285714286</v>
      </c>
      <c r="O51" s="17">
        <v>267.71428571428572</v>
      </c>
      <c r="P51" s="17">
        <v>310.28571428571428</v>
      </c>
      <c r="Q51" s="17">
        <v>732.28571428571433</v>
      </c>
      <c r="R51" s="17">
        <v>559.71428571428567</v>
      </c>
      <c r="S51" s="17">
        <v>59.714285714285715</v>
      </c>
      <c r="T51" s="17">
        <v>12.285714285714286</v>
      </c>
      <c r="U51" s="17">
        <v>0.5714285714285714</v>
      </c>
      <c r="V51" s="17">
        <v>1.1428571428571428</v>
      </c>
      <c r="W51" s="17">
        <v>2.2857142857142856</v>
      </c>
      <c r="X51" s="17">
        <v>2.8571428571428572</v>
      </c>
      <c r="Y51" s="17">
        <v>0.5714285714285714</v>
      </c>
      <c r="Z51" s="17">
        <v>0</v>
      </c>
      <c r="AA51" s="17">
        <v>2.2857142857142856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14">
        <v>24</v>
      </c>
      <c r="AJ51" s="17">
        <v>16</v>
      </c>
      <c r="AK51" s="17">
        <v>8</v>
      </c>
      <c r="AL51" s="24">
        <f t="shared" si="3"/>
        <v>0.66666666666666663</v>
      </c>
      <c r="AM51" s="24">
        <f t="shared" si="4"/>
        <v>0.33333333333333331</v>
      </c>
      <c r="AN51" s="24">
        <f t="shared" si="5"/>
        <v>0.72714285714285709</v>
      </c>
      <c r="AO51" s="24">
        <f t="shared" si="6"/>
        <v>0.231875</v>
      </c>
      <c r="AP51" s="24">
        <f t="shared" si="7"/>
        <v>4.0892857142857141E-2</v>
      </c>
    </row>
    <row r="52" spans="1:42" x14ac:dyDescent="0.25">
      <c r="A52" s="14">
        <v>55</v>
      </c>
      <c r="B52" s="14" t="s">
        <v>92</v>
      </c>
      <c r="C52" s="17">
        <v>15.172499999999999</v>
      </c>
      <c r="D52" s="17">
        <v>0.53749999999999998</v>
      </c>
      <c r="E52" s="17">
        <v>0.28875000000000001</v>
      </c>
      <c r="F52" s="17">
        <v>1203</v>
      </c>
      <c r="G52" s="17">
        <v>32.5</v>
      </c>
      <c r="H52" s="17">
        <v>20.552499999999998</v>
      </c>
      <c r="I52" s="17">
        <v>0</v>
      </c>
      <c r="J52" s="17">
        <v>0</v>
      </c>
      <c r="K52" s="17">
        <v>0</v>
      </c>
      <c r="L52" s="17">
        <v>14.5</v>
      </c>
      <c r="M52" s="17">
        <v>33.75</v>
      </c>
      <c r="N52" s="17">
        <v>60.25</v>
      </c>
      <c r="O52" s="17">
        <v>60.5</v>
      </c>
      <c r="P52" s="17">
        <v>159.75</v>
      </c>
      <c r="Q52" s="17">
        <v>361.75</v>
      </c>
      <c r="R52" s="17">
        <v>439</v>
      </c>
      <c r="S52" s="17">
        <v>72</v>
      </c>
      <c r="T52" s="17">
        <v>0.75</v>
      </c>
      <c r="U52" s="17">
        <v>0</v>
      </c>
      <c r="V52" s="17">
        <v>0</v>
      </c>
      <c r="W52" s="17">
        <v>0.25</v>
      </c>
      <c r="X52" s="17">
        <v>0.25</v>
      </c>
      <c r="Y52" s="17">
        <v>0</v>
      </c>
      <c r="Z52" s="17">
        <v>0</v>
      </c>
      <c r="AA52" s="17">
        <v>0.25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4">
        <v>24</v>
      </c>
      <c r="AJ52" s="17">
        <v>16</v>
      </c>
      <c r="AK52" s="17">
        <v>8</v>
      </c>
      <c r="AL52" s="24">
        <f t="shared" si="3"/>
        <v>0.66666666666666663</v>
      </c>
      <c r="AM52" s="24">
        <f t="shared" si="4"/>
        <v>0.33333333333333331</v>
      </c>
      <c r="AN52" s="24">
        <f t="shared" si="5"/>
        <v>0.94828124999999996</v>
      </c>
      <c r="AO52" s="24">
        <f t="shared" si="6"/>
        <v>3.3593749999999999E-2</v>
      </c>
      <c r="AP52" s="24">
        <f t="shared" si="7"/>
        <v>1.8046875E-2</v>
      </c>
    </row>
    <row r="53" spans="1:42" x14ac:dyDescent="0.25">
      <c r="A53" s="14">
        <v>56</v>
      </c>
      <c r="B53" s="14" t="s">
        <v>93</v>
      </c>
      <c r="C53" s="17">
        <v>11.540000000000001</v>
      </c>
      <c r="D53" s="17">
        <v>2.9433333333333334</v>
      </c>
      <c r="E53" s="17">
        <v>1.5122222222222224</v>
      </c>
      <c r="F53" s="17">
        <v>6699.7777777777774</v>
      </c>
      <c r="G53" s="17">
        <v>67.777777777777771</v>
      </c>
      <c r="H53" s="17">
        <v>23.08666666666667</v>
      </c>
      <c r="I53" s="17">
        <v>0</v>
      </c>
      <c r="J53" s="17">
        <v>0</v>
      </c>
      <c r="K53" s="17">
        <v>0</v>
      </c>
      <c r="L53" s="17">
        <v>118</v>
      </c>
      <c r="M53" s="17">
        <v>215.55555555555554</v>
      </c>
      <c r="N53" s="17">
        <v>389.77777777777777</v>
      </c>
      <c r="O53" s="17">
        <v>342.66666666666669</v>
      </c>
      <c r="P53" s="17">
        <v>610.88888888888891</v>
      </c>
      <c r="Q53" s="17">
        <v>631.11111111111109</v>
      </c>
      <c r="R53" s="17">
        <v>1465.3333333333333</v>
      </c>
      <c r="S53" s="17">
        <v>1913.3333333333333</v>
      </c>
      <c r="T53" s="17">
        <v>921.33333333333337</v>
      </c>
      <c r="U53" s="17">
        <v>41.333333333333336</v>
      </c>
      <c r="V53" s="17">
        <v>24.444444444444443</v>
      </c>
      <c r="W53" s="17">
        <v>10.444444444444445</v>
      </c>
      <c r="X53" s="17">
        <v>12.666666666666666</v>
      </c>
      <c r="Y53" s="17">
        <v>0</v>
      </c>
      <c r="Z53" s="17">
        <v>0</v>
      </c>
      <c r="AA53" s="17">
        <v>2.8888888888888888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4">
        <v>24</v>
      </c>
      <c r="AJ53" s="17">
        <v>16</v>
      </c>
      <c r="AK53" s="17">
        <v>8</v>
      </c>
      <c r="AL53" s="24">
        <f t="shared" si="3"/>
        <v>0.66666666666666663</v>
      </c>
      <c r="AM53" s="24">
        <f t="shared" si="4"/>
        <v>0.33333333333333331</v>
      </c>
      <c r="AN53" s="24">
        <f t="shared" si="5"/>
        <v>0.72125000000000006</v>
      </c>
      <c r="AO53" s="24">
        <f t="shared" si="6"/>
        <v>0.18395833333333333</v>
      </c>
      <c r="AP53" s="24">
        <f t="shared" si="7"/>
        <v>9.4513888888888897E-2</v>
      </c>
    </row>
    <row r="54" spans="1:42" x14ac:dyDescent="0.25">
      <c r="A54" s="14">
        <v>57</v>
      </c>
      <c r="B54" s="14" t="s">
        <v>94</v>
      </c>
      <c r="C54" s="17">
        <v>15.340000000000003</v>
      </c>
      <c r="D54" s="17">
        <v>0.51285714285714301</v>
      </c>
      <c r="E54" s="17">
        <v>0.14714285714285716</v>
      </c>
      <c r="F54" s="17">
        <v>504.57142857142856</v>
      </c>
      <c r="G54" s="17">
        <v>71.428571428571431</v>
      </c>
      <c r="H54" s="17">
        <v>20.275714285714283</v>
      </c>
      <c r="I54" s="17">
        <v>0</v>
      </c>
      <c r="J54" s="17">
        <v>0</v>
      </c>
      <c r="K54" s="17">
        <v>0</v>
      </c>
      <c r="L54" s="17">
        <v>21.714285714285715</v>
      </c>
      <c r="M54" s="17">
        <v>46.857142857142854</v>
      </c>
      <c r="N54" s="17">
        <v>63.428571428571431</v>
      </c>
      <c r="O54" s="17">
        <v>60</v>
      </c>
      <c r="P54" s="17">
        <v>144.57142857142858</v>
      </c>
      <c r="Q54" s="17">
        <v>146.85714285714286</v>
      </c>
      <c r="R54" s="17">
        <v>12.857142857142858</v>
      </c>
      <c r="S54" s="17">
        <v>2.5714285714285716</v>
      </c>
      <c r="T54" s="17">
        <v>0.8571428571428571</v>
      </c>
      <c r="U54" s="17">
        <v>1.4285714285714286</v>
      </c>
      <c r="V54" s="17">
        <v>0.8571428571428571</v>
      </c>
      <c r="W54" s="17">
        <v>0.2857142857142857</v>
      </c>
      <c r="X54" s="17">
        <v>0.8571428571428571</v>
      </c>
      <c r="Y54" s="17">
        <v>0.5714285714285714</v>
      </c>
      <c r="Z54" s="17">
        <v>0</v>
      </c>
      <c r="AA54" s="17">
        <v>0.8571428571428571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4">
        <v>24</v>
      </c>
      <c r="AJ54" s="17">
        <v>16</v>
      </c>
      <c r="AK54" s="17">
        <v>8</v>
      </c>
      <c r="AL54" s="24">
        <f t="shared" si="3"/>
        <v>0.66666666666666663</v>
      </c>
      <c r="AM54" s="24">
        <f t="shared" si="4"/>
        <v>0.33333333333333331</v>
      </c>
      <c r="AN54" s="24">
        <f t="shared" si="5"/>
        <v>0.95875000000000021</v>
      </c>
      <c r="AO54" s="24">
        <f t="shared" si="6"/>
        <v>3.2053571428571438E-2</v>
      </c>
      <c r="AP54" s="24">
        <f t="shared" si="7"/>
        <v>9.1964285714285724E-3</v>
      </c>
    </row>
    <row r="55" spans="1:42" x14ac:dyDescent="0.25">
      <c r="A55" s="14">
        <v>58</v>
      </c>
      <c r="B55" s="14" t="s">
        <v>95</v>
      </c>
      <c r="C55" s="17">
        <v>10.088750000000001</v>
      </c>
      <c r="D55" s="17">
        <v>4.7</v>
      </c>
      <c r="E55" s="17">
        <v>1.2025000000000001</v>
      </c>
      <c r="F55" s="17">
        <v>5514.75</v>
      </c>
      <c r="G55" s="17">
        <v>104.25</v>
      </c>
      <c r="H55" s="17">
        <v>22.8825</v>
      </c>
      <c r="I55" s="17">
        <v>0</v>
      </c>
      <c r="J55" s="17">
        <v>0</v>
      </c>
      <c r="K55" s="17">
        <v>0</v>
      </c>
      <c r="L55" s="17">
        <v>140</v>
      </c>
      <c r="M55" s="17">
        <v>186.25</v>
      </c>
      <c r="N55" s="17">
        <v>320.25</v>
      </c>
      <c r="O55" s="17">
        <v>260.5</v>
      </c>
      <c r="P55" s="17">
        <v>480</v>
      </c>
      <c r="Q55" s="17">
        <v>372</v>
      </c>
      <c r="R55" s="17">
        <v>542.25</v>
      </c>
      <c r="S55" s="17">
        <v>849.25</v>
      </c>
      <c r="T55" s="17">
        <v>1582.25</v>
      </c>
      <c r="U55" s="17">
        <v>549</v>
      </c>
      <c r="V55" s="17">
        <v>124.25</v>
      </c>
      <c r="W55" s="17">
        <v>74.75</v>
      </c>
      <c r="X55" s="17">
        <v>26.25</v>
      </c>
      <c r="Y55" s="17">
        <v>1.75</v>
      </c>
      <c r="Z55" s="17">
        <v>1</v>
      </c>
      <c r="AA55" s="17">
        <v>5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4">
        <v>24</v>
      </c>
      <c r="AJ55" s="17">
        <v>16</v>
      </c>
      <c r="AK55" s="17">
        <v>8</v>
      </c>
      <c r="AL55" s="24">
        <f t="shared" si="3"/>
        <v>0.66666666666666663</v>
      </c>
      <c r="AM55" s="24">
        <f t="shared" si="4"/>
        <v>0.33333333333333331</v>
      </c>
      <c r="AN55" s="24">
        <f t="shared" si="5"/>
        <v>0.63054687500000006</v>
      </c>
      <c r="AO55" s="24">
        <f t="shared" si="6"/>
        <v>0.29375000000000001</v>
      </c>
      <c r="AP55" s="24">
        <f t="shared" si="7"/>
        <v>7.5156250000000008E-2</v>
      </c>
    </row>
    <row r="56" spans="1:42" x14ac:dyDescent="0.25">
      <c r="A56" s="14">
        <v>59</v>
      </c>
      <c r="B56" s="14" t="s">
        <v>96</v>
      </c>
      <c r="C56" s="17">
        <v>5.87</v>
      </c>
      <c r="D56" s="17">
        <v>6.097142857142857</v>
      </c>
      <c r="E56" s="17">
        <v>4.0314285714285711</v>
      </c>
      <c r="F56" s="17">
        <v>19724.285714285714</v>
      </c>
      <c r="G56" s="17">
        <v>61.428571428571431</v>
      </c>
      <c r="H56" s="17">
        <v>28.645714285714284</v>
      </c>
      <c r="I56" s="17">
        <v>0</v>
      </c>
      <c r="J56" s="17">
        <v>0</v>
      </c>
      <c r="K56" s="17">
        <v>0</v>
      </c>
      <c r="L56" s="17">
        <v>411.42857142857144</v>
      </c>
      <c r="M56" s="17">
        <v>639.14285714285711</v>
      </c>
      <c r="N56" s="17">
        <v>995.42857142857144</v>
      </c>
      <c r="O56" s="17">
        <v>852.57142857142856</v>
      </c>
      <c r="P56" s="17">
        <v>1396.5714285714287</v>
      </c>
      <c r="Q56" s="17">
        <v>999.14285714285711</v>
      </c>
      <c r="R56" s="17">
        <v>1567.1428571428571</v>
      </c>
      <c r="S56" s="17">
        <v>1771.1428571428571</v>
      </c>
      <c r="T56" s="17">
        <v>2958.8571428571427</v>
      </c>
      <c r="U56" s="17">
        <v>4239.1428571428569</v>
      </c>
      <c r="V56" s="17">
        <v>3674.8571428571427</v>
      </c>
      <c r="W56" s="17">
        <v>167.71428571428572</v>
      </c>
      <c r="X56" s="17">
        <v>29.428571428571427</v>
      </c>
      <c r="Y56" s="17">
        <v>6.8571428571428568</v>
      </c>
      <c r="Z56" s="17">
        <v>1.1428571428571428</v>
      </c>
      <c r="AA56" s="17">
        <v>13.714285714285714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14">
        <v>24</v>
      </c>
      <c r="AJ56" s="17">
        <v>16</v>
      </c>
      <c r="AK56" s="17">
        <v>8</v>
      </c>
      <c r="AL56" s="24">
        <f t="shared" si="3"/>
        <v>0.66666666666666663</v>
      </c>
      <c r="AM56" s="24">
        <f t="shared" si="4"/>
        <v>0.33333333333333331</v>
      </c>
      <c r="AN56" s="24">
        <f t="shared" si="5"/>
        <v>0.36687500000000001</v>
      </c>
      <c r="AO56" s="24">
        <f t="shared" si="6"/>
        <v>0.38107142857142856</v>
      </c>
      <c r="AP56" s="24">
        <f t="shared" si="7"/>
        <v>0.2519642857142857</v>
      </c>
    </row>
    <row r="57" spans="1:42" x14ac:dyDescent="0.25">
      <c r="A57" s="14">
        <v>61</v>
      </c>
      <c r="B57" s="14" t="s">
        <v>97</v>
      </c>
      <c r="C57" s="17">
        <v>12.098750000000001</v>
      </c>
      <c r="D57" s="17">
        <v>2.5724999999999998</v>
      </c>
      <c r="E57" s="17">
        <v>1.3362499999999999</v>
      </c>
      <c r="F57" s="17">
        <v>6101</v>
      </c>
      <c r="G57" s="17">
        <v>56.25</v>
      </c>
      <c r="H57" s="17">
        <v>22.783749999999998</v>
      </c>
      <c r="I57" s="17">
        <v>0</v>
      </c>
      <c r="J57" s="17">
        <v>0</v>
      </c>
      <c r="K57" s="17">
        <v>0</v>
      </c>
      <c r="L57" s="17">
        <v>130.75</v>
      </c>
      <c r="M57" s="17">
        <v>206.25</v>
      </c>
      <c r="N57" s="17">
        <v>376.25</v>
      </c>
      <c r="O57" s="17">
        <v>312</v>
      </c>
      <c r="P57" s="17">
        <v>547.75</v>
      </c>
      <c r="Q57" s="17">
        <v>449.25</v>
      </c>
      <c r="R57" s="17">
        <v>802</v>
      </c>
      <c r="S57" s="17">
        <v>1030.25</v>
      </c>
      <c r="T57" s="17">
        <v>1032.5</v>
      </c>
      <c r="U57" s="17">
        <v>646.25</v>
      </c>
      <c r="V57" s="17">
        <v>233.75</v>
      </c>
      <c r="W57" s="17">
        <v>143.25</v>
      </c>
      <c r="X57" s="17">
        <v>61.25</v>
      </c>
      <c r="Y57" s="17">
        <v>79.75</v>
      </c>
      <c r="Z57" s="17">
        <v>39.5</v>
      </c>
      <c r="AA57" s="17">
        <v>10.25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4">
        <v>24</v>
      </c>
      <c r="AJ57" s="17">
        <v>16</v>
      </c>
      <c r="AK57" s="17">
        <v>8</v>
      </c>
      <c r="AL57" s="24">
        <f t="shared" si="3"/>
        <v>0.66666666666666663</v>
      </c>
      <c r="AM57" s="24">
        <f t="shared" si="4"/>
        <v>0.33333333333333331</v>
      </c>
      <c r="AN57" s="24">
        <f t="shared" si="5"/>
        <v>0.75617187500000005</v>
      </c>
      <c r="AO57" s="24">
        <f t="shared" si="6"/>
        <v>0.16078124999999999</v>
      </c>
      <c r="AP57" s="24">
        <f t="shared" si="7"/>
        <v>8.3515624999999996E-2</v>
      </c>
    </row>
    <row r="58" spans="1:42" x14ac:dyDescent="0.25">
      <c r="A58" s="14">
        <v>62</v>
      </c>
      <c r="B58" s="14" t="s">
        <v>98</v>
      </c>
      <c r="C58" s="17">
        <v>11.061249999999998</v>
      </c>
      <c r="D58" s="17">
        <v>3.6712500000000001</v>
      </c>
      <c r="E58" s="17">
        <v>1.2475000000000003</v>
      </c>
      <c r="F58" s="17">
        <v>5590.75</v>
      </c>
      <c r="G58" s="17">
        <v>74.5</v>
      </c>
      <c r="H58" s="17">
        <v>22.767499999999998</v>
      </c>
      <c r="I58" s="17">
        <v>0</v>
      </c>
      <c r="J58" s="17">
        <v>0</v>
      </c>
      <c r="K58" s="17">
        <v>0</v>
      </c>
      <c r="L58" s="17">
        <v>111.75</v>
      </c>
      <c r="M58" s="17">
        <v>192.5</v>
      </c>
      <c r="N58" s="17">
        <v>348.5</v>
      </c>
      <c r="O58" s="17">
        <v>299.25</v>
      </c>
      <c r="P58" s="17">
        <v>512.75</v>
      </c>
      <c r="Q58" s="17">
        <v>396.25</v>
      </c>
      <c r="R58" s="17">
        <v>971</v>
      </c>
      <c r="S58" s="17">
        <v>1111.75</v>
      </c>
      <c r="T58" s="17">
        <v>1184.75</v>
      </c>
      <c r="U58" s="17">
        <v>380.75</v>
      </c>
      <c r="V58" s="17">
        <v>49.75</v>
      </c>
      <c r="W58" s="17">
        <v>10.75</v>
      </c>
      <c r="X58" s="17">
        <v>8.75</v>
      </c>
      <c r="Y58" s="17">
        <v>0.5</v>
      </c>
      <c r="Z58" s="17">
        <v>2.5</v>
      </c>
      <c r="AA58" s="17">
        <v>9.25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4">
        <v>24</v>
      </c>
      <c r="AJ58" s="17">
        <v>16</v>
      </c>
      <c r="AK58" s="17">
        <v>8</v>
      </c>
      <c r="AL58" s="24">
        <f t="shared" si="3"/>
        <v>0.66666666666666663</v>
      </c>
      <c r="AM58" s="24">
        <f t="shared" si="4"/>
        <v>0.33333333333333331</v>
      </c>
      <c r="AN58" s="24">
        <f t="shared" si="5"/>
        <v>0.69132812499999985</v>
      </c>
      <c r="AO58" s="24">
        <f t="shared" si="6"/>
        <v>0.22945312500000001</v>
      </c>
      <c r="AP58" s="24">
        <f t="shared" si="7"/>
        <v>7.7968750000000017E-2</v>
      </c>
    </row>
    <row r="59" spans="1:42" x14ac:dyDescent="0.2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</row>
    <row r="60" spans="1:42" ht="15.75" x14ac:dyDescent="0.25">
      <c r="A60" s="27" t="s">
        <v>101</v>
      </c>
      <c r="B60" s="28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9"/>
      <c r="AI60" s="14"/>
      <c r="AJ60" s="14"/>
      <c r="AK60" s="14"/>
      <c r="AL60" s="14"/>
      <c r="AM60" s="14"/>
      <c r="AN60" s="14"/>
      <c r="AO60" s="14"/>
      <c r="AP60" s="14"/>
    </row>
    <row r="61" spans="1:42" x14ac:dyDescent="0.25">
      <c r="A61" s="27" t="s">
        <v>100</v>
      </c>
      <c r="B61" s="28"/>
      <c r="C61" s="25">
        <f>SUM(C2:C58)/57</f>
        <v>11.733142230576439</v>
      </c>
      <c r="D61" s="25">
        <f t="shared" ref="D61:AP61" si="8">SUM(D2:D58)/57</f>
        <v>3.0703174603174599</v>
      </c>
      <c r="E61" s="25">
        <f t="shared" si="8"/>
        <v>1.2013902812587027</v>
      </c>
      <c r="F61" s="25">
        <f t="shared" si="8"/>
        <v>5339.6138958507381</v>
      </c>
      <c r="G61" s="25">
        <f t="shared" si="8"/>
        <v>53.756857421331112</v>
      </c>
      <c r="H61" s="25">
        <f t="shared" si="8"/>
        <v>22.526083959899747</v>
      </c>
      <c r="I61" s="25">
        <f t="shared" si="8"/>
        <v>0</v>
      </c>
      <c r="J61" s="25">
        <f t="shared" si="8"/>
        <v>0</v>
      </c>
      <c r="K61" s="25">
        <f t="shared" si="8"/>
        <v>0</v>
      </c>
      <c r="L61" s="25">
        <f t="shared" si="8"/>
        <v>123.60547201336675</v>
      </c>
      <c r="M61" s="25">
        <f t="shared" si="8"/>
        <v>208.1532302979671</v>
      </c>
      <c r="N61" s="25">
        <f t="shared" si="8"/>
        <v>354.70307713728766</v>
      </c>
      <c r="O61" s="25">
        <f t="shared" si="8"/>
        <v>306.97055137844609</v>
      </c>
      <c r="P61" s="25">
        <f t="shared" si="8"/>
        <v>506.66325536062368</v>
      </c>
      <c r="Q61" s="25">
        <f t="shared" si="8"/>
        <v>463.65023670286826</v>
      </c>
      <c r="R61" s="25">
        <f t="shared" si="8"/>
        <v>778.05075187969931</v>
      </c>
      <c r="S61" s="25">
        <f t="shared" si="8"/>
        <v>825.82038429406828</v>
      </c>
      <c r="T61" s="25">
        <f t="shared" si="8"/>
        <v>774.77840434419386</v>
      </c>
      <c r="U61" s="25">
        <f t="shared" si="8"/>
        <v>504.13220551378441</v>
      </c>
      <c r="V61" s="25">
        <f t="shared" si="8"/>
        <v>300.30583402951828</v>
      </c>
      <c r="W61" s="25">
        <f t="shared" si="8"/>
        <v>76.000696184906715</v>
      </c>
      <c r="X61" s="25">
        <f t="shared" si="8"/>
        <v>53.77861319966582</v>
      </c>
      <c r="Y61" s="25">
        <f t="shared" si="8"/>
        <v>40.024853801169591</v>
      </c>
      <c r="Z61" s="25">
        <f t="shared" si="8"/>
        <v>19.794277360066832</v>
      </c>
      <c r="AA61" s="25">
        <f t="shared" si="8"/>
        <v>6.3925786688944575</v>
      </c>
      <c r="AB61" s="25">
        <f t="shared" si="8"/>
        <v>0</v>
      </c>
      <c r="AC61" s="25">
        <f t="shared" si="8"/>
        <v>0</v>
      </c>
      <c r="AD61" s="25">
        <f t="shared" si="8"/>
        <v>0</v>
      </c>
      <c r="AE61" s="25">
        <f t="shared" si="8"/>
        <v>0</v>
      </c>
      <c r="AF61" s="25">
        <f t="shared" si="8"/>
        <v>0</v>
      </c>
      <c r="AG61" s="25">
        <f t="shared" si="8"/>
        <v>0</v>
      </c>
      <c r="AH61" s="25">
        <f t="shared" si="8"/>
        <v>0</v>
      </c>
      <c r="AI61" s="25">
        <f t="shared" si="8"/>
        <v>24</v>
      </c>
      <c r="AJ61" s="25">
        <f t="shared" si="8"/>
        <v>16</v>
      </c>
      <c r="AK61" s="25">
        <f t="shared" si="8"/>
        <v>8</v>
      </c>
      <c r="AL61" s="26">
        <f t="shared" si="8"/>
        <v>0.66666666666666663</v>
      </c>
      <c r="AM61" s="26">
        <f t="shared" si="8"/>
        <v>0.33333333333333331</v>
      </c>
      <c r="AN61" s="26">
        <f t="shared" si="8"/>
        <v>0.73332138941102742</v>
      </c>
      <c r="AO61" s="26">
        <f t="shared" si="8"/>
        <v>0.19189484126984124</v>
      </c>
      <c r="AP61" s="26">
        <f t="shared" si="8"/>
        <v>7.5086892578668921E-2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1"/>
  <sheetViews>
    <sheetView topLeftCell="A41" workbookViewId="0">
      <selection activeCell="I63" sqref="I63"/>
    </sheetView>
  </sheetViews>
  <sheetFormatPr defaultRowHeight="15" x14ac:dyDescent="0.25"/>
  <cols>
    <col min="1" max="1" width="24.7109375" bestFit="1" customWidth="1"/>
    <col min="2" max="2" width="12.85546875" customWidth="1"/>
    <col min="3" max="5" width="9.28515625" bestFit="1" customWidth="1"/>
    <col min="6" max="6" width="10.5703125" bestFit="1" customWidth="1"/>
    <col min="7" max="15" width="9.28515625" bestFit="1" customWidth="1"/>
    <col min="16" max="25" width="9.5703125" bestFit="1" customWidth="1"/>
    <col min="26" max="26" width="9.28515625" bestFit="1" customWidth="1"/>
    <col min="27" max="27" width="9.5703125" bestFit="1" customWidth="1"/>
    <col min="28" max="34" width="9.28515625" bestFit="1" customWidth="1"/>
    <col min="35" max="35" width="15.85546875" bestFit="1" customWidth="1"/>
    <col min="36" max="36" width="25" customWidth="1"/>
    <col min="37" max="37" width="22" customWidth="1"/>
    <col min="38" max="38" width="16.5703125" bestFit="1" customWidth="1"/>
    <col min="39" max="39" width="15.85546875" bestFit="1" customWidth="1"/>
    <col min="40" max="40" width="19.5703125" customWidth="1"/>
    <col min="41" max="41" width="22.140625" customWidth="1"/>
  </cols>
  <sheetData>
    <row r="1" spans="1:42" x14ac:dyDescent="0.25">
      <c r="A1" s="15" t="s">
        <v>102</v>
      </c>
      <c r="B1" s="15" t="s">
        <v>103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15" t="s">
        <v>14</v>
      </c>
      <c r="P1" s="15" t="s">
        <v>15</v>
      </c>
      <c r="Q1" s="15" t="s">
        <v>16</v>
      </c>
      <c r="R1" s="15" t="s">
        <v>17</v>
      </c>
      <c r="S1" s="15" t="s">
        <v>18</v>
      </c>
      <c r="T1" s="15" t="s">
        <v>19</v>
      </c>
      <c r="U1" s="15" t="s">
        <v>20</v>
      </c>
      <c r="V1" s="15" t="s">
        <v>21</v>
      </c>
      <c r="W1" s="15" t="s">
        <v>22</v>
      </c>
      <c r="X1" s="15" t="s">
        <v>23</v>
      </c>
      <c r="Y1" s="15" t="s">
        <v>24</v>
      </c>
      <c r="Z1" s="15" t="s">
        <v>25</v>
      </c>
      <c r="AA1" s="15" t="s">
        <v>26</v>
      </c>
      <c r="AB1" s="15" t="s">
        <v>27</v>
      </c>
      <c r="AC1" s="15" t="s">
        <v>28</v>
      </c>
      <c r="AD1" s="15" t="s">
        <v>29</v>
      </c>
      <c r="AE1" s="15" t="s">
        <v>30</v>
      </c>
      <c r="AF1" s="15" t="s">
        <v>31</v>
      </c>
      <c r="AG1" s="15" t="s">
        <v>32</v>
      </c>
      <c r="AH1" s="15" t="s">
        <v>33</v>
      </c>
      <c r="AI1" s="15" t="s">
        <v>34</v>
      </c>
      <c r="AJ1" s="15" t="s">
        <v>35</v>
      </c>
      <c r="AK1" s="15" t="s">
        <v>36</v>
      </c>
      <c r="AL1" s="15" t="s">
        <v>37</v>
      </c>
      <c r="AM1" s="15" t="s">
        <v>38</v>
      </c>
      <c r="AN1" s="15" t="s">
        <v>39</v>
      </c>
      <c r="AO1" s="15" t="s">
        <v>40</v>
      </c>
      <c r="AP1" s="15" t="s">
        <v>41</v>
      </c>
    </row>
    <row r="2" spans="1:42" x14ac:dyDescent="0.25">
      <c r="A2" s="15">
        <v>1</v>
      </c>
      <c r="B2" s="15">
        <v>35</v>
      </c>
      <c r="C2" s="18">
        <v>8.26</v>
      </c>
      <c r="D2" s="18">
        <v>5.0914289999999998</v>
      </c>
      <c r="E2" s="18">
        <v>2.6471429999999998</v>
      </c>
      <c r="F2" s="18">
        <v>13965.71</v>
      </c>
      <c r="G2" s="18">
        <v>45.285710000000002</v>
      </c>
      <c r="H2" s="18">
        <v>26.20571</v>
      </c>
      <c r="I2" s="18">
        <v>0</v>
      </c>
      <c r="J2" s="18">
        <v>0</v>
      </c>
      <c r="K2" s="18">
        <v>0</v>
      </c>
      <c r="L2" s="18">
        <v>212.28569999999999</v>
      </c>
      <c r="M2" s="18">
        <v>326.28570000000002</v>
      </c>
      <c r="N2" s="18">
        <v>576</v>
      </c>
      <c r="O2" s="18">
        <v>425.71429999999998</v>
      </c>
      <c r="P2" s="18">
        <v>848</v>
      </c>
      <c r="Q2" s="18">
        <v>669.71429999999998</v>
      </c>
      <c r="R2" s="18">
        <v>1120.857</v>
      </c>
      <c r="S2" s="18">
        <v>1298.857</v>
      </c>
      <c r="T2" s="18">
        <v>3446.857</v>
      </c>
      <c r="U2" s="18">
        <v>2042.857</v>
      </c>
      <c r="V2" s="18">
        <v>658.57140000000004</v>
      </c>
      <c r="W2" s="18">
        <v>460.8571</v>
      </c>
      <c r="X2" s="18">
        <v>288</v>
      </c>
      <c r="Y2" s="18">
        <v>749.14290000000005</v>
      </c>
      <c r="Z2" s="18">
        <v>676.28570000000002</v>
      </c>
      <c r="AA2" s="18">
        <v>165.42859999999999</v>
      </c>
      <c r="AB2" s="18">
        <v>0</v>
      </c>
      <c r="AC2" s="18">
        <v>0</v>
      </c>
      <c r="AD2" s="18">
        <v>0</v>
      </c>
      <c r="AE2" s="18">
        <v>0</v>
      </c>
      <c r="AF2" s="18">
        <v>0</v>
      </c>
      <c r="AG2" s="18">
        <v>0</v>
      </c>
      <c r="AH2" s="18">
        <v>0</v>
      </c>
      <c r="AI2" s="15">
        <v>24</v>
      </c>
      <c r="AJ2" s="18">
        <v>16</v>
      </c>
      <c r="AK2" s="18">
        <v>8</v>
      </c>
      <c r="AL2" s="30">
        <f>AJ2/AI2</f>
        <v>0.66666666666666663</v>
      </c>
      <c r="AM2" s="30">
        <f>AK2/AI2</f>
        <v>0.33333333333333331</v>
      </c>
      <c r="AN2" s="30">
        <f t="shared" ref="AN2:AN33" si="0">C2/AJ2</f>
        <v>0.51624999999999999</v>
      </c>
      <c r="AO2" s="30">
        <f t="shared" ref="AO2:AO33" si="1">D2/AJ2</f>
        <v>0.31821431249999999</v>
      </c>
      <c r="AP2" s="30">
        <f t="shared" ref="AP2:AP33" si="2">E2/AJ2</f>
        <v>0.16544643749999999</v>
      </c>
    </row>
    <row r="3" spans="1:42" x14ac:dyDescent="0.25">
      <c r="A3" s="15">
        <v>2</v>
      </c>
      <c r="B3" s="15" t="s">
        <v>104</v>
      </c>
      <c r="C3" s="18">
        <v>10.00625</v>
      </c>
      <c r="D3" s="18">
        <v>3.9712499999999999</v>
      </c>
      <c r="E3" s="18">
        <v>2.0262500000000001</v>
      </c>
      <c r="F3" s="18">
        <v>10995.25</v>
      </c>
      <c r="G3" s="18">
        <v>54.75</v>
      </c>
      <c r="H3" s="18">
        <v>24.875</v>
      </c>
      <c r="I3" s="18">
        <v>0</v>
      </c>
      <c r="J3" s="18">
        <v>0</v>
      </c>
      <c r="K3" s="18">
        <v>0</v>
      </c>
      <c r="L3" s="18">
        <v>158.5</v>
      </c>
      <c r="M3" s="18">
        <v>226.75</v>
      </c>
      <c r="N3" s="18">
        <v>415.5</v>
      </c>
      <c r="O3" s="18">
        <v>335.75</v>
      </c>
      <c r="P3" s="18">
        <v>598.75</v>
      </c>
      <c r="Q3" s="18">
        <v>375.5</v>
      </c>
      <c r="R3" s="18">
        <v>628.75</v>
      </c>
      <c r="S3" s="18">
        <v>700</v>
      </c>
      <c r="T3" s="18">
        <v>1176.75</v>
      </c>
      <c r="U3" s="18">
        <v>2089.75</v>
      </c>
      <c r="V3" s="18">
        <v>3757</v>
      </c>
      <c r="W3" s="18">
        <v>479</v>
      </c>
      <c r="X3" s="18">
        <v>45.75</v>
      </c>
      <c r="Y3" s="18">
        <v>3.5</v>
      </c>
      <c r="Z3" s="18">
        <v>0.5</v>
      </c>
      <c r="AA3" s="18">
        <v>3.5</v>
      </c>
      <c r="AB3" s="18">
        <v>0</v>
      </c>
      <c r="AC3" s="18">
        <v>0</v>
      </c>
      <c r="AD3" s="18">
        <v>0</v>
      </c>
      <c r="AE3" s="18">
        <v>0</v>
      </c>
      <c r="AF3" s="18">
        <v>0</v>
      </c>
      <c r="AG3" s="18">
        <v>0</v>
      </c>
      <c r="AH3" s="18">
        <v>0</v>
      </c>
      <c r="AI3" s="15">
        <v>24</v>
      </c>
      <c r="AJ3" s="18">
        <v>16</v>
      </c>
      <c r="AK3" s="18">
        <v>8</v>
      </c>
      <c r="AL3" s="30">
        <f t="shared" ref="AL3:AL58" si="3">AJ3/AI3</f>
        <v>0.66666666666666663</v>
      </c>
      <c r="AM3" s="30">
        <f t="shared" ref="AM3:AM58" si="4">AK3/AI3</f>
        <v>0.33333333333333331</v>
      </c>
      <c r="AN3" s="30">
        <f t="shared" si="0"/>
        <v>0.62539062499999998</v>
      </c>
      <c r="AO3" s="30">
        <f t="shared" si="1"/>
        <v>0.248203125</v>
      </c>
      <c r="AP3" s="30">
        <f t="shared" si="2"/>
        <v>0.12664062500000001</v>
      </c>
    </row>
    <row r="4" spans="1:42" x14ac:dyDescent="0.25">
      <c r="A4" s="15">
        <v>3</v>
      </c>
      <c r="B4" s="15">
        <v>47</v>
      </c>
      <c r="C4" s="18">
        <v>10.924289999999999</v>
      </c>
      <c r="D4" s="18">
        <v>3.774286</v>
      </c>
      <c r="E4" s="18">
        <v>1.3028569999999999</v>
      </c>
      <c r="F4" s="18">
        <v>6929.4290000000001</v>
      </c>
      <c r="G4" s="18">
        <v>68.571430000000007</v>
      </c>
      <c r="H4" s="18">
        <v>23.261430000000001</v>
      </c>
      <c r="I4" s="18">
        <v>0</v>
      </c>
      <c r="J4" s="18">
        <v>0</v>
      </c>
      <c r="K4" s="18">
        <v>0</v>
      </c>
      <c r="L4" s="18">
        <v>122</v>
      </c>
      <c r="M4" s="18">
        <v>165.71430000000001</v>
      </c>
      <c r="N4" s="18">
        <v>274.8571</v>
      </c>
      <c r="O4" s="18">
        <v>174.28569999999999</v>
      </c>
      <c r="P4" s="18">
        <v>358.57139999999998</v>
      </c>
      <c r="Q4" s="18">
        <v>253.1429</v>
      </c>
      <c r="R4" s="18">
        <v>485.42860000000002</v>
      </c>
      <c r="S4" s="18">
        <v>593.42859999999996</v>
      </c>
      <c r="T4" s="18">
        <v>945.42859999999996</v>
      </c>
      <c r="U4" s="18">
        <v>1211.7139999999999</v>
      </c>
      <c r="V4" s="18">
        <v>1560.2860000000001</v>
      </c>
      <c r="W4" s="18">
        <v>559.14290000000005</v>
      </c>
      <c r="X4" s="18">
        <v>189.42859999999999</v>
      </c>
      <c r="Y4" s="18">
        <v>30.857140000000001</v>
      </c>
      <c r="Z4" s="18">
        <v>0.57142899999999996</v>
      </c>
      <c r="AA4" s="18">
        <v>4.5714290000000002</v>
      </c>
      <c r="AB4" s="18">
        <v>0</v>
      </c>
      <c r="AC4" s="18">
        <v>0</v>
      </c>
      <c r="AD4" s="18">
        <v>0</v>
      </c>
      <c r="AE4" s="18">
        <v>0</v>
      </c>
      <c r="AF4" s="18">
        <v>0</v>
      </c>
      <c r="AG4" s="18">
        <v>0</v>
      </c>
      <c r="AH4" s="18">
        <v>0</v>
      </c>
      <c r="AI4" s="15">
        <v>24</v>
      </c>
      <c r="AJ4" s="18">
        <v>16</v>
      </c>
      <c r="AK4" s="18">
        <v>8</v>
      </c>
      <c r="AL4" s="30">
        <f t="shared" si="3"/>
        <v>0.66666666666666663</v>
      </c>
      <c r="AM4" s="30">
        <f t="shared" si="4"/>
        <v>0.33333333333333331</v>
      </c>
      <c r="AN4" s="30">
        <f t="shared" si="0"/>
        <v>0.68276812499999995</v>
      </c>
      <c r="AO4" s="30">
        <f t="shared" si="1"/>
        <v>0.235892875</v>
      </c>
      <c r="AP4" s="30">
        <f t="shared" si="2"/>
        <v>8.1428562499999996E-2</v>
      </c>
    </row>
    <row r="5" spans="1:42" x14ac:dyDescent="0.25">
      <c r="A5" s="15">
        <v>4</v>
      </c>
      <c r="B5" s="15">
        <v>2021</v>
      </c>
      <c r="C5" s="18">
        <v>12.158569999999999</v>
      </c>
      <c r="D5" s="18">
        <v>2.484286</v>
      </c>
      <c r="E5" s="18">
        <v>1.36</v>
      </c>
      <c r="F5" s="18">
        <v>6734.2860000000001</v>
      </c>
      <c r="G5" s="18">
        <v>46</v>
      </c>
      <c r="H5" s="18">
        <v>23</v>
      </c>
      <c r="I5" s="18">
        <v>0</v>
      </c>
      <c r="J5" s="18">
        <v>0</v>
      </c>
      <c r="K5" s="18">
        <v>0</v>
      </c>
      <c r="L5" s="18">
        <v>76.285709999999995</v>
      </c>
      <c r="M5" s="18">
        <v>142</v>
      </c>
      <c r="N5" s="18">
        <v>235.1429</v>
      </c>
      <c r="O5" s="18">
        <v>237.1429</v>
      </c>
      <c r="P5" s="18">
        <v>510</v>
      </c>
      <c r="Q5" s="18">
        <v>536.28570000000002</v>
      </c>
      <c r="R5" s="18">
        <v>864.57140000000004</v>
      </c>
      <c r="S5" s="18">
        <v>961.71429999999998</v>
      </c>
      <c r="T5" s="18">
        <v>2549.7139999999999</v>
      </c>
      <c r="U5" s="18">
        <v>427.71429999999998</v>
      </c>
      <c r="V5" s="18">
        <v>102.5714</v>
      </c>
      <c r="W5" s="18">
        <v>40</v>
      </c>
      <c r="X5" s="18">
        <v>15.71429</v>
      </c>
      <c r="Y5" s="18">
        <v>24</v>
      </c>
      <c r="Z5" s="18">
        <v>9.4285709999999998</v>
      </c>
      <c r="AA5" s="18">
        <v>2</v>
      </c>
      <c r="AB5" s="18">
        <v>0</v>
      </c>
      <c r="AC5" s="18">
        <v>0</v>
      </c>
      <c r="AD5" s="18">
        <v>0</v>
      </c>
      <c r="AE5" s="18">
        <v>0</v>
      </c>
      <c r="AF5" s="18">
        <v>0</v>
      </c>
      <c r="AG5" s="18">
        <v>0</v>
      </c>
      <c r="AH5" s="18">
        <v>0</v>
      </c>
      <c r="AI5" s="15">
        <v>24</v>
      </c>
      <c r="AJ5" s="18">
        <v>16</v>
      </c>
      <c r="AK5" s="18">
        <v>8</v>
      </c>
      <c r="AL5" s="30">
        <f t="shared" si="3"/>
        <v>0.66666666666666663</v>
      </c>
      <c r="AM5" s="30">
        <f t="shared" si="4"/>
        <v>0.33333333333333331</v>
      </c>
      <c r="AN5" s="30">
        <f t="shared" si="0"/>
        <v>0.75991062499999995</v>
      </c>
      <c r="AO5" s="30">
        <f t="shared" si="1"/>
        <v>0.155267875</v>
      </c>
      <c r="AP5" s="30">
        <f t="shared" si="2"/>
        <v>8.5000000000000006E-2</v>
      </c>
    </row>
    <row r="6" spans="1:42" x14ac:dyDescent="0.25">
      <c r="A6" s="15">
        <v>5</v>
      </c>
      <c r="B6" s="15">
        <v>3002</v>
      </c>
      <c r="C6" s="18">
        <v>10.34857</v>
      </c>
      <c r="D6" s="18">
        <v>4.6114290000000002</v>
      </c>
      <c r="E6" s="18">
        <v>1.0385709999999999</v>
      </c>
      <c r="F6" s="18">
        <v>5363.143</v>
      </c>
      <c r="G6" s="18">
        <v>37.571429999999999</v>
      </c>
      <c r="H6" s="18">
        <v>22.78</v>
      </c>
      <c r="I6" s="18">
        <v>0</v>
      </c>
      <c r="J6" s="18">
        <v>0</v>
      </c>
      <c r="K6" s="18">
        <v>0</v>
      </c>
      <c r="L6" s="18">
        <v>64.857140000000001</v>
      </c>
      <c r="M6" s="18">
        <v>111.4286</v>
      </c>
      <c r="N6" s="18">
        <v>208.28569999999999</v>
      </c>
      <c r="O6" s="18">
        <v>167.1429</v>
      </c>
      <c r="P6" s="18">
        <v>277.42860000000002</v>
      </c>
      <c r="Q6" s="18">
        <v>211.42859999999999</v>
      </c>
      <c r="R6" s="18">
        <v>456.8571</v>
      </c>
      <c r="S6" s="18">
        <v>920.85709999999995</v>
      </c>
      <c r="T6" s="18">
        <v>1032.2860000000001</v>
      </c>
      <c r="U6" s="18">
        <v>1238.857</v>
      </c>
      <c r="V6" s="18">
        <v>650.28570000000002</v>
      </c>
      <c r="W6" s="18">
        <v>22.857140000000001</v>
      </c>
      <c r="X6" s="18">
        <v>0</v>
      </c>
      <c r="Y6" s="18">
        <v>0</v>
      </c>
      <c r="Z6" s="18">
        <v>0</v>
      </c>
      <c r="AA6" s="18">
        <v>0.57142899999999996</v>
      </c>
      <c r="AB6" s="18">
        <v>0</v>
      </c>
      <c r="AC6" s="18">
        <v>0</v>
      </c>
      <c r="AD6" s="18">
        <v>0</v>
      </c>
      <c r="AE6" s="18">
        <v>0</v>
      </c>
      <c r="AF6" s="18">
        <v>0</v>
      </c>
      <c r="AG6" s="18">
        <v>0</v>
      </c>
      <c r="AH6" s="18">
        <v>0</v>
      </c>
      <c r="AI6" s="15">
        <v>24</v>
      </c>
      <c r="AJ6" s="18">
        <v>16</v>
      </c>
      <c r="AK6" s="18">
        <v>8</v>
      </c>
      <c r="AL6" s="30">
        <f t="shared" si="3"/>
        <v>0.66666666666666663</v>
      </c>
      <c r="AM6" s="30">
        <f t="shared" si="4"/>
        <v>0.33333333333333331</v>
      </c>
      <c r="AN6" s="30">
        <f t="shared" si="0"/>
        <v>0.64678562500000003</v>
      </c>
      <c r="AO6" s="30">
        <f t="shared" si="1"/>
        <v>0.28821431250000001</v>
      </c>
      <c r="AP6" s="30">
        <f t="shared" si="2"/>
        <v>6.4910687499999994E-2</v>
      </c>
    </row>
    <row r="7" spans="1:42" x14ac:dyDescent="0.25">
      <c r="A7" s="15">
        <v>6</v>
      </c>
      <c r="B7" s="15">
        <v>2051</v>
      </c>
      <c r="C7" s="18">
        <v>9.6487499999999997</v>
      </c>
      <c r="D7" s="18">
        <v>3.6612499999999999</v>
      </c>
      <c r="E7" s="18">
        <v>2.7062499999999998</v>
      </c>
      <c r="F7" s="18">
        <v>13688</v>
      </c>
      <c r="G7" s="18">
        <v>66.625</v>
      </c>
      <c r="H7" s="18">
        <v>25.896249999999998</v>
      </c>
      <c r="I7" s="18">
        <v>0</v>
      </c>
      <c r="J7" s="18">
        <v>0</v>
      </c>
      <c r="K7" s="18">
        <v>0</v>
      </c>
      <c r="L7" s="18">
        <v>212.25</v>
      </c>
      <c r="M7" s="18">
        <v>316.25</v>
      </c>
      <c r="N7" s="18">
        <v>601.5</v>
      </c>
      <c r="O7" s="18">
        <v>508.75</v>
      </c>
      <c r="P7" s="18">
        <v>859.5</v>
      </c>
      <c r="Q7" s="18">
        <v>745.5</v>
      </c>
      <c r="R7" s="18">
        <v>1224</v>
      </c>
      <c r="S7" s="18">
        <v>1673.75</v>
      </c>
      <c r="T7" s="18">
        <v>2729.5</v>
      </c>
      <c r="U7" s="18">
        <v>2241</v>
      </c>
      <c r="V7" s="18">
        <v>1751.25</v>
      </c>
      <c r="W7" s="18">
        <v>655.25</v>
      </c>
      <c r="X7" s="18">
        <v>149</v>
      </c>
      <c r="Y7" s="18">
        <v>10.5</v>
      </c>
      <c r="Z7" s="18">
        <v>5.75</v>
      </c>
      <c r="AA7" s="18">
        <v>4.25</v>
      </c>
      <c r="AB7" s="18">
        <v>0</v>
      </c>
      <c r="AC7" s="18">
        <v>0</v>
      </c>
      <c r="AD7" s="18">
        <v>0</v>
      </c>
      <c r="AE7" s="18">
        <v>0</v>
      </c>
      <c r="AF7" s="18">
        <v>0</v>
      </c>
      <c r="AG7" s="18">
        <v>0</v>
      </c>
      <c r="AH7" s="18">
        <v>0</v>
      </c>
      <c r="AI7" s="15">
        <v>24</v>
      </c>
      <c r="AJ7" s="18">
        <v>16</v>
      </c>
      <c r="AK7" s="18">
        <v>8</v>
      </c>
      <c r="AL7" s="30">
        <f t="shared" si="3"/>
        <v>0.66666666666666663</v>
      </c>
      <c r="AM7" s="30">
        <f t="shared" si="4"/>
        <v>0.33333333333333331</v>
      </c>
      <c r="AN7" s="30">
        <f t="shared" si="0"/>
        <v>0.60304687499999998</v>
      </c>
      <c r="AO7" s="30">
        <f t="shared" si="1"/>
        <v>0.22882812499999999</v>
      </c>
      <c r="AP7" s="30">
        <f t="shared" si="2"/>
        <v>0.16914062499999999</v>
      </c>
    </row>
    <row r="8" spans="1:42" x14ac:dyDescent="0.25">
      <c r="A8" s="15">
        <v>7</v>
      </c>
      <c r="B8" s="15">
        <v>3006</v>
      </c>
      <c r="C8" s="18">
        <v>10.92</v>
      </c>
      <c r="D8" s="18">
        <v>3.8171430000000002</v>
      </c>
      <c r="E8" s="18">
        <v>2.2642859999999998</v>
      </c>
      <c r="F8" s="18">
        <v>10197.43</v>
      </c>
      <c r="G8" s="18">
        <v>63.285710000000002</v>
      </c>
      <c r="H8" s="18">
        <v>25.84571</v>
      </c>
      <c r="I8" s="18">
        <v>0</v>
      </c>
      <c r="J8" s="18">
        <v>0</v>
      </c>
      <c r="K8" s="18">
        <v>0</v>
      </c>
      <c r="L8" s="18">
        <v>250.8571</v>
      </c>
      <c r="M8" s="18">
        <v>419.42860000000002</v>
      </c>
      <c r="N8" s="18">
        <v>694</v>
      </c>
      <c r="O8" s="18">
        <v>558</v>
      </c>
      <c r="P8" s="18">
        <v>968.57140000000004</v>
      </c>
      <c r="Q8" s="18">
        <v>710.57140000000004</v>
      </c>
      <c r="R8" s="18">
        <v>1245.7139999999999</v>
      </c>
      <c r="S8" s="18">
        <v>1690.5709999999999</v>
      </c>
      <c r="T8" s="18">
        <v>1665.143</v>
      </c>
      <c r="U8" s="18">
        <v>681.71429999999998</v>
      </c>
      <c r="V8" s="18">
        <v>260</v>
      </c>
      <c r="W8" s="18">
        <v>119.71429999999999</v>
      </c>
      <c r="X8" s="18">
        <v>421.42860000000002</v>
      </c>
      <c r="Y8" s="18">
        <v>428</v>
      </c>
      <c r="Z8" s="18">
        <v>81.428569999999993</v>
      </c>
      <c r="AA8" s="18">
        <v>2.285714</v>
      </c>
      <c r="AB8" s="18">
        <v>0</v>
      </c>
      <c r="AC8" s="18">
        <v>0</v>
      </c>
      <c r="AD8" s="18">
        <v>0</v>
      </c>
      <c r="AE8" s="18">
        <v>0</v>
      </c>
      <c r="AF8" s="18">
        <v>0</v>
      </c>
      <c r="AG8" s="18">
        <v>0</v>
      </c>
      <c r="AH8" s="18">
        <v>0</v>
      </c>
      <c r="AI8" s="15">
        <v>24</v>
      </c>
      <c r="AJ8" s="18">
        <v>16</v>
      </c>
      <c r="AK8" s="18">
        <v>8</v>
      </c>
      <c r="AL8" s="30">
        <f t="shared" si="3"/>
        <v>0.66666666666666663</v>
      </c>
      <c r="AM8" s="30">
        <f t="shared" si="4"/>
        <v>0.33333333333333331</v>
      </c>
      <c r="AN8" s="30">
        <f t="shared" si="0"/>
        <v>0.6825</v>
      </c>
      <c r="AO8" s="30">
        <f t="shared" si="1"/>
        <v>0.23857143750000001</v>
      </c>
      <c r="AP8" s="30">
        <f t="shared" si="2"/>
        <v>0.14151787499999999</v>
      </c>
    </row>
    <row r="9" spans="1:42" x14ac:dyDescent="0.25">
      <c r="A9" s="15">
        <v>8</v>
      </c>
      <c r="B9" s="15" t="s">
        <v>105</v>
      </c>
      <c r="C9" s="18">
        <v>7.6862500000000002</v>
      </c>
      <c r="D9" s="18">
        <v>6.8337500000000002</v>
      </c>
      <c r="E9" s="18">
        <v>1.6112500000000001</v>
      </c>
      <c r="F9" s="18">
        <v>8389.25</v>
      </c>
      <c r="G9" s="18">
        <v>23.375</v>
      </c>
      <c r="H9" s="18">
        <v>24.445</v>
      </c>
      <c r="I9" s="18">
        <v>0</v>
      </c>
      <c r="J9" s="18">
        <v>0</v>
      </c>
      <c r="K9" s="18">
        <v>0</v>
      </c>
      <c r="L9" s="18">
        <v>111</v>
      </c>
      <c r="M9" s="18">
        <v>166.5</v>
      </c>
      <c r="N9" s="18">
        <v>311.25</v>
      </c>
      <c r="O9" s="18">
        <v>281.75</v>
      </c>
      <c r="P9" s="18">
        <v>497.25</v>
      </c>
      <c r="Q9" s="18">
        <v>361</v>
      </c>
      <c r="R9" s="18">
        <v>805</v>
      </c>
      <c r="S9" s="18">
        <v>1275.5</v>
      </c>
      <c r="T9" s="18">
        <v>1687.5</v>
      </c>
      <c r="U9" s="18">
        <v>1076.5</v>
      </c>
      <c r="V9" s="18">
        <v>1205.25</v>
      </c>
      <c r="W9" s="18">
        <v>484.25</v>
      </c>
      <c r="X9" s="18">
        <v>102.5</v>
      </c>
      <c r="Y9" s="18">
        <v>17.75</v>
      </c>
      <c r="Z9" s="18">
        <v>1.75</v>
      </c>
      <c r="AA9" s="18">
        <v>4.5</v>
      </c>
      <c r="AB9" s="18">
        <v>0</v>
      </c>
      <c r="AC9" s="18">
        <v>0</v>
      </c>
      <c r="AD9" s="18">
        <v>0</v>
      </c>
      <c r="AE9" s="18">
        <v>0</v>
      </c>
      <c r="AF9" s="18">
        <v>0</v>
      </c>
      <c r="AG9" s="18">
        <v>0</v>
      </c>
      <c r="AH9" s="18">
        <v>0</v>
      </c>
      <c r="AI9" s="15">
        <v>24</v>
      </c>
      <c r="AJ9" s="18">
        <v>16</v>
      </c>
      <c r="AK9" s="18">
        <v>8</v>
      </c>
      <c r="AL9" s="30">
        <f t="shared" si="3"/>
        <v>0.66666666666666663</v>
      </c>
      <c r="AM9" s="30">
        <f t="shared" si="4"/>
        <v>0.33333333333333331</v>
      </c>
      <c r="AN9" s="30">
        <f t="shared" si="0"/>
        <v>0.48039062500000002</v>
      </c>
      <c r="AO9" s="30">
        <f t="shared" si="1"/>
        <v>0.42710937500000001</v>
      </c>
      <c r="AP9" s="30">
        <f t="shared" si="2"/>
        <v>0.100703125</v>
      </c>
    </row>
    <row r="10" spans="1:42" x14ac:dyDescent="0.25">
      <c r="A10" s="15">
        <v>9</v>
      </c>
      <c r="B10" s="15">
        <v>3009</v>
      </c>
      <c r="C10" s="18">
        <v>9.32</v>
      </c>
      <c r="D10" s="18">
        <v>4.6675000000000004</v>
      </c>
      <c r="E10" s="18">
        <v>2.1287500000000001</v>
      </c>
      <c r="F10" s="18">
        <v>10457</v>
      </c>
      <c r="G10" s="18">
        <v>50</v>
      </c>
      <c r="H10" s="18">
        <v>24.951250000000002</v>
      </c>
      <c r="I10" s="18">
        <v>0</v>
      </c>
      <c r="J10" s="18">
        <v>0</v>
      </c>
      <c r="K10" s="18">
        <v>0</v>
      </c>
      <c r="L10" s="18">
        <v>200.25</v>
      </c>
      <c r="M10" s="18">
        <v>278.75</v>
      </c>
      <c r="N10" s="18">
        <v>487.25</v>
      </c>
      <c r="O10" s="18">
        <v>399.75</v>
      </c>
      <c r="P10" s="18">
        <v>669.25</v>
      </c>
      <c r="Q10" s="18">
        <v>529.25</v>
      </c>
      <c r="R10" s="18">
        <v>992</v>
      </c>
      <c r="S10" s="18">
        <v>1515</v>
      </c>
      <c r="T10" s="18">
        <v>2306.5</v>
      </c>
      <c r="U10" s="18">
        <v>2018.25</v>
      </c>
      <c r="V10" s="18">
        <v>1029.5</v>
      </c>
      <c r="W10" s="18">
        <v>15</v>
      </c>
      <c r="X10" s="18">
        <v>7.5</v>
      </c>
      <c r="Y10" s="18">
        <v>0.5</v>
      </c>
      <c r="Z10" s="18">
        <v>3.5</v>
      </c>
      <c r="AA10" s="18">
        <v>4.75</v>
      </c>
      <c r="AB10" s="18">
        <v>0</v>
      </c>
      <c r="AC10" s="18">
        <v>0</v>
      </c>
      <c r="AD10" s="18">
        <v>0</v>
      </c>
      <c r="AE10" s="18">
        <v>0</v>
      </c>
      <c r="AF10" s="18">
        <v>0</v>
      </c>
      <c r="AG10" s="18">
        <v>0</v>
      </c>
      <c r="AH10" s="18">
        <v>0</v>
      </c>
      <c r="AI10" s="15">
        <v>24</v>
      </c>
      <c r="AJ10" s="18">
        <v>16</v>
      </c>
      <c r="AK10" s="18">
        <v>8</v>
      </c>
      <c r="AL10" s="30">
        <f t="shared" si="3"/>
        <v>0.66666666666666663</v>
      </c>
      <c r="AM10" s="30">
        <f t="shared" si="4"/>
        <v>0.33333333333333331</v>
      </c>
      <c r="AN10" s="30">
        <f t="shared" si="0"/>
        <v>0.58250000000000002</v>
      </c>
      <c r="AO10" s="30">
        <f t="shared" si="1"/>
        <v>0.29171875000000003</v>
      </c>
      <c r="AP10" s="30">
        <f t="shared" si="2"/>
        <v>0.13304687500000001</v>
      </c>
    </row>
    <row r="11" spans="1:42" x14ac:dyDescent="0.25">
      <c r="A11" s="15">
        <v>10</v>
      </c>
      <c r="B11" s="15">
        <v>18</v>
      </c>
      <c r="C11" s="18">
        <v>10.69286</v>
      </c>
      <c r="D11" s="18">
        <v>3.7471429999999999</v>
      </c>
      <c r="E11" s="18">
        <v>1.5585709999999999</v>
      </c>
      <c r="F11" s="18">
        <v>6630.5709999999999</v>
      </c>
      <c r="G11" s="18">
        <v>68.714290000000005</v>
      </c>
      <c r="H11" s="18">
        <v>23.187139999999999</v>
      </c>
      <c r="I11" s="18">
        <v>0</v>
      </c>
      <c r="J11" s="18">
        <v>0</v>
      </c>
      <c r="K11" s="18">
        <v>0</v>
      </c>
      <c r="L11" s="18">
        <v>217.71430000000001</v>
      </c>
      <c r="M11" s="18">
        <v>295.71429999999998</v>
      </c>
      <c r="N11" s="18">
        <v>534.85709999999995</v>
      </c>
      <c r="O11" s="18">
        <v>458.57139999999998</v>
      </c>
      <c r="P11" s="18">
        <v>653.42859999999996</v>
      </c>
      <c r="Q11" s="18">
        <v>440.57139999999998</v>
      </c>
      <c r="R11" s="18">
        <v>794.85709999999995</v>
      </c>
      <c r="S11" s="18">
        <v>990</v>
      </c>
      <c r="T11" s="18">
        <v>1152.2860000000001</v>
      </c>
      <c r="U11" s="18">
        <v>700</v>
      </c>
      <c r="V11" s="18">
        <v>322.28570000000002</v>
      </c>
      <c r="W11" s="18">
        <v>50</v>
      </c>
      <c r="X11" s="18">
        <v>15.142860000000001</v>
      </c>
      <c r="Y11" s="18">
        <v>2.5714290000000002</v>
      </c>
      <c r="Z11" s="18">
        <v>0.85714299999999999</v>
      </c>
      <c r="AA11" s="18">
        <v>1.714286</v>
      </c>
      <c r="AB11" s="18">
        <v>0</v>
      </c>
      <c r="AC11" s="18">
        <v>0</v>
      </c>
      <c r="AD11" s="18">
        <v>0</v>
      </c>
      <c r="AE11" s="18">
        <v>0</v>
      </c>
      <c r="AF11" s="18">
        <v>0</v>
      </c>
      <c r="AG11" s="18">
        <v>0</v>
      </c>
      <c r="AH11" s="18">
        <v>0</v>
      </c>
      <c r="AI11" s="15">
        <v>24</v>
      </c>
      <c r="AJ11" s="18">
        <v>16</v>
      </c>
      <c r="AK11" s="18">
        <v>8</v>
      </c>
      <c r="AL11" s="30">
        <f t="shared" si="3"/>
        <v>0.66666666666666663</v>
      </c>
      <c r="AM11" s="30">
        <f t="shared" si="4"/>
        <v>0.33333333333333331</v>
      </c>
      <c r="AN11" s="30">
        <f t="shared" si="0"/>
        <v>0.66830374999999997</v>
      </c>
      <c r="AO11" s="30">
        <f t="shared" si="1"/>
        <v>0.23419643749999999</v>
      </c>
      <c r="AP11" s="30">
        <f t="shared" si="2"/>
        <v>9.7410687499999996E-2</v>
      </c>
    </row>
    <row r="12" spans="1:42" x14ac:dyDescent="0.25">
      <c r="A12" s="15">
        <v>11</v>
      </c>
      <c r="B12" s="15" t="s">
        <v>106</v>
      </c>
      <c r="C12" s="18">
        <v>12.2125</v>
      </c>
      <c r="D12" s="18">
        <v>2.4649999999999999</v>
      </c>
      <c r="E12" s="18">
        <v>1.32375</v>
      </c>
      <c r="F12" s="18">
        <v>6621.75</v>
      </c>
      <c r="G12" s="18">
        <v>50.875</v>
      </c>
      <c r="H12" s="18">
        <v>22.95</v>
      </c>
      <c r="I12" s="18">
        <v>0</v>
      </c>
      <c r="J12" s="18">
        <v>0</v>
      </c>
      <c r="K12" s="18">
        <v>0</v>
      </c>
      <c r="L12" s="18">
        <v>102.5</v>
      </c>
      <c r="M12" s="18">
        <v>156.25</v>
      </c>
      <c r="N12" s="18">
        <v>267.5</v>
      </c>
      <c r="O12" s="18">
        <v>209.5</v>
      </c>
      <c r="P12" s="18">
        <v>404.5</v>
      </c>
      <c r="Q12" s="18">
        <v>334</v>
      </c>
      <c r="R12" s="18">
        <v>741</v>
      </c>
      <c r="S12" s="18">
        <v>1003</v>
      </c>
      <c r="T12" s="18">
        <v>1891.5</v>
      </c>
      <c r="U12" s="18">
        <v>1075.25</v>
      </c>
      <c r="V12" s="18">
        <v>373</v>
      </c>
      <c r="W12" s="18">
        <v>44</v>
      </c>
      <c r="X12" s="18">
        <v>10.25</v>
      </c>
      <c r="Y12" s="18">
        <v>5.25</v>
      </c>
      <c r="Z12" s="18">
        <v>3.5</v>
      </c>
      <c r="AA12" s="18">
        <v>0.75</v>
      </c>
      <c r="AB12" s="18">
        <v>0</v>
      </c>
      <c r="AC12" s="18">
        <v>0</v>
      </c>
      <c r="AD12" s="18">
        <v>0</v>
      </c>
      <c r="AE12" s="18">
        <v>0</v>
      </c>
      <c r="AF12" s="18">
        <v>0</v>
      </c>
      <c r="AG12" s="18">
        <v>0</v>
      </c>
      <c r="AH12" s="18">
        <v>0</v>
      </c>
      <c r="AI12" s="15">
        <v>24</v>
      </c>
      <c r="AJ12" s="18">
        <v>16</v>
      </c>
      <c r="AK12" s="18">
        <v>8</v>
      </c>
      <c r="AL12" s="30">
        <f t="shared" si="3"/>
        <v>0.66666666666666663</v>
      </c>
      <c r="AM12" s="30">
        <f t="shared" si="4"/>
        <v>0.33333333333333331</v>
      </c>
      <c r="AN12" s="30">
        <f t="shared" si="0"/>
        <v>0.76328125000000002</v>
      </c>
      <c r="AO12" s="30">
        <f t="shared" si="1"/>
        <v>0.15406249999999999</v>
      </c>
      <c r="AP12" s="30">
        <f t="shared" si="2"/>
        <v>8.2734374999999999E-2</v>
      </c>
    </row>
    <row r="13" spans="1:42" x14ac:dyDescent="0.25">
      <c r="A13" s="15">
        <v>12</v>
      </c>
      <c r="B13" s="15">
        <v>3008</v>
      </c>
      <c r="C13" s="18">
        <v>10.075710000000001</v>
      </c>
      <c r="D13" s="18">
        <v>4.0342859999999998</v>
      </c>
      <c r="E13" s="18">
        <v>1.891429</v>
      </c>
      <c r="F13" s="18">
        <v>9848.857</v>
      </c>
      <c r="G13" s="18">
        <v>36.428570000000001</v>
      </c>
      <c r="H13" s="18">
        <v>24.45571</v>
      </c>
      <c r="I13" s="18">
        <v>0</v>
      </c>
      <c r="J13" s="18">
        <v>0</v>
      </c>
      <c r="K13" s="18">
        <v>0</v>
      </c>
      <c r="L13" s="18">
        <v>108.5714</v>
      </c>
      <c r="M13" s="18">
        <v>176.8571</v>
      </c>
      <c r="N13" s="18">
        <v>383.71429999999998</v>
      </c>
      <c r="O13" s="18">
        <v>286.8571</v>
      </c>
      <c r="P13" s="18">
        <v>462.28570000000002</v>
      </c>
      <c r="Q13" s="18">
        <v>435.42860000000002</v>
      </c>
      <c r="R13" s="18">
        <v>884.28570000000002</v>
      </c>
      <c r="S13" s="18">
        <v>1521.7139999999999</v>
      </c>
      <c r="T13" s="18">
        <v>2666</v>
      </c>
      <c r="U13" s="18">
        <v>2225.4290000000001</v>
      </c>
      <c r="V13" s="18">
        <v>685.14290000000005</v>
      </c>
      <c r="W13" s="18">
        <v>6.2857139999999996</v>
      </c>
      <c r="X13" s="18">
        <v>4</v>
      </c>
      <c r="Y13" s="18">
        <v>2</v>
      </c>
      <c r="Z13" s="18">
        <v>0</v>
      </c>
      <c r="AA13" s="18">
        <v>0.28571400000000002</v>
      </c>
      <c r="AB13" s="18">
        <v>0</v>
      </c>
      <c r="AC13" s="18">
        <v>0</v>
      </c>
      <c r="AD13" s="18">
        <v>0</v>
      </c>
      <c r="AE13" s="18">
        <v>0</v>
      </c>
      <c r="AF13" s="18">
        <v>0</v>
      </c>
      <c r="AG13" s="18">
        <v>0</v>
      </c>
      <c r="AH13" s="18">
        <v>0</v>
      </c>
      <c r="AI13" s="15">
        <v>24</v>
      </c>
      <c r="AJ13" s="18">
        <v>16</v>
      </c>
      <c r="AK13" s="18">
        <v>8</v>
      </c>
      <c r="AL13" s="30">
        <f t="shared" si="3"/>
        <v>0.66666666666666663</v>
      </c>
      <c r="AM13" s="30">
        <f t="shared" si="4"/>
        <v>0.33333333333333331</v>
      </c>
      <c r="AN13" s="30">
        <f t="shared" si="0"/>
        <v>0.62973187500000005</v>
      </c>
      <c r="AO13" s="30">
        <f t="shared" si="1"/>
        <v>0.25214287499999999</v>
      </c>
      <c r="AP13" s="30">
        <f t="shared" si="2"/>
        <v>0.1182143125</v>
      </c>
    </row>
    <row r="14" spans="1:42" x14ac:dyDescent="0.25">
      <c r="A14" s="15">
        <v>13</v>
      </c>
      <c r="B14" s="15" t="s">
        <v>107</v>
      </c>
      <c r="C14" s="18">
        <v>10.29143</v>
      </c>
      <c r="D14" s="18">
        <v>4.015714</v>
      </c>
      <c r="E14" s="18">
        <v>1.6928570000000001</v>
      </c>
      <c r="F14" s="18">
        <v>8870</v>
      </c>
      <c r="G14" s="18">
        <v>67.714290000000005</v>
      </c>
      <c r="H14" s="18">
        <v>24.054290000000002</v>
      </c>
      <c r="I14" s="18">
        <v>0</v>
      </c>
      <c r="J14" s="18">
        <v>0</v>
      </c>
      <c r="K14" s="18">
        <v>0</v>
      </c>
      <c r="L14" s="18">
        <v>133.1429</v>
      </c>
      <c r="M14" s="18">
        <v>226</v>
      </c>
      <c r="N14" s="18">
        <v>420.57139999999998</v>
      </c>
      <c r="O14" s="18">
        <v>326.8571</v>
      </c>
      <c r="P14" s="18">
        <v>592</v>
      </c>
      <c r="Q14" s="18">
        <v>447.71429999999998</v>
      </c>
      <c r="R14" s="18">
        <v>895.14290000000005</v>
      </c>
      <c r="S14" s="18">
        <v>1074.2860000000001</v>
      </c>
      <c r="T14" s="18">
        <v>1234.857</v>
      </c>
      <c r="U14" s="18">
        <v>841.71429999999998</v>
      </c>
      <c r="V14" s="18">
        <v>552.85709999999995</v>
      </c>
      <c r="W14" s="18">
        <v>168.8571</v>
      </c>
      <c r="X14" s="18">
        <v>322.57139999999998</v>
      </c>
      <c r="Y14" s="18">
        <v>337.42860000000002</v>
      </c>
      <c r="Z14" s="18">
        <v>894.57140000000004</v>
      </c>
      <c r="AA14" s="18">
        <v>401.42860000000002</v>
      </c>
      <c r="AB14" s="18">
        <v>0</v>
      </c>
      <c r="AC14" s="18">
        <v>0</v>
      </c>
      <c r="AD14" s="18">
        <v>0</v>
      </c>
      <c r="AE14" s="18">
        <v>0</v>
      </c>
      <c r="AF14" s="18">
        <v>0</v>
      </c>
      <c r="AG14" s="18">
        <v>0</v>
      </c>
      <c r="AH14" s="18">
        <v>0</v>
      </c>
      <c r="AI14" s="15">
        <v>24</v>
      </c>
      <c r="AJ14" s="18">
        <v>16</v>
      </c>
      <c r="AK14" s="18">
        <v>8</v>
      </c>
      <c r="AL14" s="30">
        <f t="shared" si="3"/>
        <v>0.66666666666666663</v>
      </c>
      <c r="AM14" s="30">
        <f t="shared" si="4"/>
        <v>0.33333333333333331</v>
      </c>
      <c r="AN14" s="30">
        <f t="shared" si="0"/>
        <v>0.643214375</v>
      </c>
      <c r="AO14" s="30">
        <f t="shared" si="1"/>
        <v>0.250982125</v>
      </c>
      <c r="AP14" s="30">
        <f t="shared" si="2"/>
        <v>0.1058035625</v>
      </c>
    </row>
    <row r="15" spans="1:42" x14ac:dyDescent="0.25">
      <c r="A15" s="15">
        <v>14</v>
      </c>
      <c r="B15" s="15" t="s">
        <v>108</v>
      </c>
      <c r="C15" s="18">
        <v>10.13714</v>
      </c>
      <c r="D15" s="18">
        <v>4.1957139999999997</v>
      </c>
      <c r="E15" s="18">
        <v>1.67</v>
      </c>
      <c r="F15" s="18">
        <v>8005.4290000000001</v>
      </c>
      <c r="G15" s="18">
        <v>74.285709999999995</v>
      </c>
      <c r="H15" s="18">
        <v>23.77</v>
      </c>
      <c r="I15" s="18">
        <v>0</v>
      </c>
      <c r="J15" s="18">
        <v>0</v>
      </c>
      <c r="K15" s="18">
        <v>0</v>
      </c>
      <c r="L15" s="18">
        <v>165.42859999999999</v>
      </c>
      <c r="M15" s="18">
        <v>263.42860000000002</v>
      </c>
      <c r="N15" s="18">
        <v>444.57139999999998</v>
      </c>
      <c r="O15" s="18">
        <v>342</v>
      </c>
      <c r="P15" s="18">
        <v>636.28570000000002</v>
      </c>
      <c r="Q15" s="18">
        <v>411.71429999999998</v>
      </c>
      <c r="R15" s="18">
        <v>831.14290000000005</v>
      </c>
      <c r="S15" s="18">
        <v>974.57140000000004</v>
      </c>
      <c r="T15" s="18">
        <v>828.85709999999995</v>
      </c>
      <c r="U15" s="18">
        <v>1365.7139999999999</v>
      </c>
      <c r="V15" s="18">
        <v>1678.2860000000001</v>
      </c>
      <c r="W15" s="18">
        <v>54.285710000000002</v>
      </c>
      <c r="X15" s="18">
        <v>3.1428569999999998</v>
      </c>
      <c r="Y15" s="18">
        <v>2.5714290000000002</v>
      </c>
      <c r="Z15" s="18">
        <v>0.57142899999999996</v>
      </c>
      <c r="AA15" s="18">
        <v>2.8571430000000002</v>
      </c>
      <c r="AB15" s="18">
        <v>0</v>
      </c>
      <c r="AC15" s="18">
        <v>0</v>
      </c>
      <c r="AD15" s="18">
        <v>0</v>
      </c>
      <c r="AE15" s="18">
        <v>0</v>
      </c>
      <c r="AF15" s="18">
        <v>0</v>
      </c>
      <c r="AG15" s="18">
        <v>0</v>
      </c>
      <c r="AH15" s="18">
        <v>0</v>
      </c>
      <c r="AI15" s="15">
        <v>24</v>
      </c>
      <c r="AJ15" s="18">
        <v>16</v>
      </c>
      <c r="AK15" s="18">
        <v>8</v>
      </c>
      <c r="AL15" s="30">
        <f t="shared" si="3"/>
        <v>0.66666666666666663</v>
      </c>
      <c r="AM15" s="30">
        <f t="shared" si="4"/>
        <v>0.33333333333333331</v>
      </c>
      <c r="AN15" s="30">
        <f t="shared" si="0"/>
        <v>0.63357125000000003</v>
      </c>
      <c r="AO15" s="30">
        <f t="shared" si="1"/>
        <v>0.26223212499999998</v>
      </c>
      <c r="AP15" s="30">
        <f t="shared" si="2"/>
        <v>0.104375</v>
      </c>
    </row>
    <row r="16" spans="1:42" x14ac:dyDescent="0.25">
      <c r="A16" s="15">
        <v>15</v>
      </c>
      <c r="B16" s="15">
        <v>2040</v>
      </c>
      <c r="C16" s="18">
        <v>12.10286</v>
      </c>
      <c r="D16" s="18">
        <v>2.3442859999999999</v>
      </c>
      <c r="E16" s="18">
        <v>1.545714</v>
      </c>
      <c r="F16" s="18">
        <v>8941.143</v>
      </c>
      <c r="G16" s="18">
        <v>47.428570000000001</v>
      </c>
      <c r="H16" s="18">
        <v>23.82</v>
      </c>
      <c r="I16" s="18">
        <v>0</v>
      </c>
      <c r="J16" s="18">
        <v>0</v>
      </c>
      <c r="K16" s="18">
        <v>0</v>
      </c>
      <c r="L16" s="18">
        <v>88.571430000000007</v>
      </c>
      <c r="M16" s="18">
        <v>133.71430000000001</v>
      </c>
      <c r="N16" s="18">
        <v>226.28569999999999</v>
      </c>
      <c r="O16" s="18">
        <v>166</v>
      </c>
      <c r="P16" s="18">
        <v>339.42860000000002</v>
      </c>
      <c r="Q16" s="18">
        <v>257.71429999999998</v>
      </c>
      <c r="R16" s="18">
        <v>488.57139999999998</v>
      </c>
      <c r="S16" s="18">
        <v>929.14290000000005</v>
      </c>
      <c r="T16" s="18">
        <v>1491.4290000000001</v>
      </c>
      <c r="U16" s="18">
        <v>1659.143</v>
      </c>
      <c r="V16" s="18">
        <v>1273.7139999999999</v>
      </c>
      <c r="W16" s="18">
        <v>1337.143</v>
      </c>
      <c r="X16" s="18">
        <v>478.28570000000002</v>
      </c>
      <c r="Y16" s="18">
        <v>46</v>
      </c>
      <c r="Z16" s="18">
        <v>14.571429999999999</v>
      </c>
      <c r="AA16" s="18">
        <v>11.428570000000001</v>
      </c>
      <c r="AB16" s="18">
        <v>0</v>
      </c>
      <c r="AC16" s="18">
        <v>0</v>
      </c>
      <c r="AD16" s="18">
        <v>0</v>
      </c>
      <c r="AE16" s="18">
        <v>0</v>
      </c>
      <c r="AF16" s="18">
        <v>0</v>
      </c>
      <c r="AG16" s="18">
        <v>0</v>
      </c>
      <c r="AH16" s="18">
        <v>0</v>
      </c>
      <c r="AI16" s="15">
        <v>24</v>
      </c>
      <c r="AJ16" s="18">
        <v>16</v>
      </c>
      <c r="AK16" s="18">
        <v>8</v>
      </c>
      <c r="AL16" s="30">
        <f t="shared" si="3"/>
        <v>0.66666666666666663</v>
      </c>
      <c r="AM16" s="30">
        <f t="shared" si="4"/>
        <v>0.33333333333333331</v>
      </c>
      <c r="AN16" s="30">
        <f t="shared" si="0"/>
        <v>0.75642874999999998</v>
      </c>
      <c r="AO16" s="30">
        <f t="shared" si="1"/>
        <v>0.14651787499999999</v>
      </c>
      <c r="AP16" s="30">
        <f t="shared" si="2"/>
        <v>9.6607125000000002E-2</v>
      </c>
    </row>
    <row r="17" spans="1:42" x14ac:dyDescent="0.25">
      <c r="A17" s="15">
        <v>16</v>
      </c>
      <c r="B17" s="15">
        <v>28</v>
      </c>
      <c r="C17" s="18">
        <v>10.934290000000001</v>
      </c>
      <c r="D17" s="18">
        <v>3.5828570000000002</v>
      </c>
      <c r="E17" s="18">
        <v>1.48</v>
      </c>
      <c r="F17" s="18">
        <v>7055.143</v>
      </c>
      <c r="G17" s="18">
        <v>40.285710000000002</v>
      </c>
      <c r="H17" s="18">
        <v>23.30857</v>
      </c>
      <c r="I17" s="18">
        <v>0</v>
      </c>
      <c r="J17" s="18">
        <v>0</v>
      </c>
      <c r="K17" s="18">
        <v>0</v>
      </c>
      <c r="L17" s="18">
        <v>113.1429</v>
      </c>
      <c r="M17" s="18">
        <v>199.1429</v>
      </c>
      <c r="N17" s="18">
        <v>390</v>
      </c>
      <c r="O17" s="18">
        <v>339.71429999999998</v>
      </c>
      <c r="P17" s="18">
        <v>556</v>
      </c>
      <c r="Q17" s="18">
        <v>464.28570000000002</v>
      </c>
      <c r="R17" s="18">
        <v>830.85709999999995</v>
      </c>
      <c r="S17" s="18">
        <v>1105.143</v>
      </c>
      <c r="T17" s="18">
        <v>1227.4290000000001</v>
      </c>
      <c r="U17" s="18">
        <v>1156.857</v>
      </c>
      <c r="V17" s="18">
        <v>639.42859999999996</v>
      </c>
      <c r="W17" s="18">
        <v>16.285710000000002</v>
      </c>
      <c r="X17" s="18">
        <v>10.571429999999999</v>
      </c>
      <c r="Y17" s="18">
        <v>2</v>
      </c>
      <c r="Z17" s="18">
        <v>0.57142899999999996</v>
      </c>
      <c r="AA17" s="18">
        <v>3.714286</v>
      </c>
      <c r="AB17" s="18">
        <v>0</v>
      </c>
      <c r="AC17" s="18">
        <v>0</v>
      </c>
      <c r="AD17" s="18">
        <v>0</v>
      </c>
      <c r="AE17" s="18">
        <v>0</v>
      </c>
      <c r="AF17" s="18">
        <v>0</v>
      </c>
      <c r="AG17" s="18">
        <v>0</v>
      </c>
      <c r="AH17" s="18">
        <v>0</v>
      </c>
      <c r="AI17" s="15">
        <v>24</v>
      </c>
      <c r="AJ17" s="18">
        <v>16</v>
      </c>
      <c r="AK17" s="18">
        <v>8</v>
      </c>
      <c r="AL17" s="30">
        <f t="shared" si="3"/>
        <v>0.66666666666666663</v>
      </c>
      <c r="AM17" s="30">
        <f t="shared" si="4"/>
        <v>0.33333333333333331</v>
      </c>
      <c r="AN17" s="30">
        <f t="shared" si="0"/>
        <v>0.68339312500000005</v>
      </c>
      <c r="AO17" s="30">
        <f t="shared" si="1"/>
        <v>0.22392856250000001</v>
      </c>
      <c r="AP17" s="30">
        <f t="shared" si="2"/>
        <v>9.2499999999999999E-2</v>
      </c>
    </row>
    <row r="18" spans="1:42" x14ac:dyDescent="0.25">
      <c r="A18" s="15">
        <v>17</v>
      </c>
      <c r="B18" s="15">
        <v>2068</v>
      </c>
      <c r="C18" s="18">
        <v>9.3971429999999998</v>
      </c>
      <c r="D18" s="18">
        <v>4.1957139999999997</v>
      </c>
      <c r="E18" s="18">
        <v>2.4042859999999999</v>
      </c>
      <c r="F18" s="18">
        <v>12008.57</v>
      </c>
      <c r="G18" s="18">
        <v>63.857140000000001</v>
      </c>
      <c r="H18" s="18">
        <v>25.325710000000001</v>
      </c>
      <c r="I18" s="18">
        <v>0</v>
      </c>
      <c r="J18" s="18">
        <v>0</v>
      </c>
      <c r="K18" s="18">
        <v>0</v>
      </c>
      <c r="L18" s="18">
        <v>165.42859999999999</v>
      </c>
      <c r="M18" s="18">
        <v>291.1429</v>
      </c>
      <c r="N18" s="18">
        <v>505.42860000000002</v>
      </c>
      <c r="O18" s="18">
        <v>486.57139999999998</v>
      </c>
      <c r="P18" s="18">
        <v>832.85709999999995</v>
      </c>
      <c r="Q18" s="18">
        <v>655.42859999999996</v>
      </c>
      <c r="R18" s="18">
        <v>1342.2860000000001</v>
      </c>
      <c r="S18" s="18">
        <v>1856</v>
      </c>
      <c r="T18" s="18">
        <v>2416.857</v>
      </c>
      <c r="U18" s="18">
        <v>2068.5709999999999</v>
      </c>
      <c r="V18" s="18">
        <v>1160.857</v>
      </c>
      <c r="W18" s="18">
        <v>66.857140000000001</v>
      </c>
      <c r="X18" s="18">
        <v>16.571429999999999</v>
      </c>
      <c r="Y18" s="18">
        <v>32</v>
      </c>
      <c r="Z18" s="18">
        <v>70</v>
      </c>
      <c r="AA18" s="18">
        <v>41.714289999999998</v>
      </c>
      <c r="AB18" s="18">
        <v>0</v>
      </c>
      <c r="AC18" s="18">
        <v>0</v>
      </c>
      <c r="AD18" s="18">
        <v>0</v>
      </c>
      <c r="AE18" s="18">
        <v>0</v>
      </c>
      <c r="AF18" s="18">
        <v>0</v>
      </c>
      <c r="AG18" s="18">
        <v>0</v>
      </c>
      <c r="AH18" s="18">
        <v>0</v>
      </c>
      <c r="AI18" s="15">
        <v>24</v>
      </c>
      <c r="AJ18" s="18">
        <v>16</v>
      </c>
      <c r="AK18" s="18">
        <v>8</v>
      </c>
      <c r="AL18" s="30">
        <f t="shared" si="3"/>
        <v>0.66666666666666663</v>
      </c>
      <c r="AM18" s="30">
        <f t="shared" si="4"/>
        <v>0.33333333333333331</v>
      </c>
      <c r="AN18" s="30">
        <f t="shared" si="0"/>
        <v>0.58732143749999999</v>
      </c>
      <c r="AO18" s="30">
        <f t="shared" si="1"/>
        <v>0.26223212499999998</v>
      </c>
      <c r="AP18" s="30">
        <f t="shared" si="2"/>
        <v>0.150267875</v>
      </c>
    </row>
    <row r="19" spans="1:42" x14ac:dyDescent="0.25">
      <c r="A19" s="15">
        <v>18</v>
      </c>
      <c r="B19" s="15" t="s">
        <v>109</v>
      </c>
      <c r="C19" s="18">
        <v>11.0975</v>
      </c>
      <c r="D19" s="18">
        <v>3.6812499999999999</v>
      </c>
      <c r="E19" s="18">
        <v>1.2212499999999999</v>
      </c>
      <c r="F19" s="18">
        <v>5121</v>
      </c>
      <c r="G19" s="18">
        <v>29.375</v>
      </c>
      <c r="H19" s="18">
        <v>22.58625</v>
      </c>
      <c r="I19" s="18">
        <v>0</v>
      </c>
      <c r="J19" s="18">
        <v>0</v>
      </c>
      <c r="K19" s="18">
        <v>0</v>
      </c>
      <c r="L19" s="18">
        <v>153</v>
      </c>
      <c r="M19" s="18">
        <v>232.75</v>
      </c>
      <c r="N19" s="18">
        <v>402.25</v>
      </c>
      <c r="O19" s="18">
        <v>337.25</v>
      </c>
      <c r="P19" s="18">
        <v>497.25</v>
      </c>
      <c r="Q19" s="18">
        <v>460.5</v>
      </c>
      <c r="R19" s="18">
        <v>893.25</v>
      </c>
      <c r="S19" s="18">
        <v>871</v>
      </c>
      <c r="T19" s="18">
        <v>1008.75</v>
      </c>
      <c r="U19" s="18">
        <v>250.75</v>
      </c>
      <c r="V19" s="18">
        <v>9</v>
      </c>
      <c r="W19" s="18">
        <v>2.75</v>
      </c>
      <c r="X19" s="18">
        <v>2.5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18">
        <v>0</v>
      </c>
      <c r="AI19" s="15">
        <v>24</v>
      </c>
      <c r="AJ19" s="18">
        <v>16</v>
      </c>
      <c r="AK19" s="18">
        <v>8</v>
      </c>
      <c r="AL19" s="30">
        <f t="shared" si="3"/>
        <v>0.66666666666666663</v>
      </c>
      <c r="AM19" s="30">
        <f t="shared" si="4"/>
        <v>0.33333333333333331</v>
      </c>
      <c r="AN19" s="30">
        <f t="shared" si="0"/>
        <v>0.69359375000000001</v>
      </c>
      <c r="AO19" s="30">
        <f t="shared" si="1"/>
        <v>0.23007812499999999</v>
      </c>
      <c r="AP19" s="30">
        <f t="shared" si="2"/>
        <v>7.6328124999999997E-2</v>
      </c>
    </row>
    <row r="20" spans="1:42" x14ac:dyDescent="0.25">
      <c r="A20" s="15">
        <v>20</v>
      </c>
      <c r="B20" s="15" t="s">
        <v>110</v>
      </c>
      <c r="C20" s="18">
        <v>10.265000000000001</v>
      </c>
      <c r="D20" s="18">
        <v>3.4937499999999999</v>
      </c>
      <c r="E20" s="18">
        <v>2.25</v>
      </c>
      <c r="F20" s="18">
        <v>11361</v>
      </c>
      <c r="G20" s="18">
        <v>54.5</v>
      </c>
      <c r="H20" s="18">
        <v>24.96125</v>
      </c>
      <c r="I20" s="18">
        <v>0</v>
      </c>
      <c r="J20" s="18">
        <v>0</v>
      </c>
      <c r="K20" s="18">
        <v>0</v>
      </c>
      <c r="L20" s="18">
        <v>191.5</v>
      </c>
      <c r="M20" s="18">
        <v>293</v>
      </c>
      <c r="N20" s="18">
        <v>491.25</v>
      </c>
      <c r="O20" s="18">
        <v>377</v>
      </c>
      <c r="P20" s="18">
        <v>619.25</v>
      </c>
      <c r="Q20" s="18">
        <v>507.5</v>
      </c>
      <c r="R20" s="18">
        <v>843.75</v>
      </c>
      <c r="S20" s="18">
        <v>1348.25</v>
      </c>
      <c r="T20" s="18">
        <v>2847.5</v>
      </c>
      <c r="U20" s="18">
        <v>2983.25</v>
      </c>
      <c r="V20" s="18">
        <v>733</v>
      </c>
      <c r="W20" s="18">
        <v>78</v>
      </c>
      <c r="X20" s="18">
        <v>24.5</v>
      </c>
      <c r="Y20" s="18">
        <v>3.75</v>
      </c>
      <c r="Z20" s="18">
        <v>7.25</v>
      </c>
      <c r="AA20" s="18">
        <v>12.25</v>
      </c>
      <c r="AB20" s="18">
        <v>0</v>
      </c>
      <c r="AC20" s="18">
        <v>0</v>
      </c>
      <c r="AD20" s="18">
        <v>0</v>
      </c>
      <c r="AE20" s="18">
        <v>0</v>
      </c>
      <c r="AF20" s="18">
        <v>0</v>
      </c>
      <c r="AG20" s="18">
        <v>0</v>
      </c>
      <c r="AH20" s="18">
        <v>0</v>
      </c>
      <c r="AI20" s="15">
        <v>24</v>
      </c>
      <c r="AJ20" s="18">
        <v>16</v>
      </c>
      <c r="AK20" s="18">
        <v>8</v>
      </c>
      <c r="AL20" s="30">
        <f t="shared" si="3"/>
        <v>0.66666666666666663</v>
      </c>
      <c r="AM20" s="30">
        <f t="shared" si="4"/>
        <v>0.33333333333333331</v>
      </c>
      <c r="AN20" s="30">
        <f t="shared" si="0"/>
        <v>0.64156250000000004</v>
      </c>
      <c r="AO20" s="30">
        <f t="shared" si="1"/>
        <v>0.21835937499999999</v>
      </c>
      <c r="AP20" s="30">
        <f t="shared" si="2"/>
        <v>0.140625</v>
      </c>
    </row>
    <row r="21" spans="1:42" x14ac:dyDescent="0.25">
      <c r="A21" s="15">
        <v>21</v>
      </c>
      <c r="B21" s="15">
        <v>56</v>
      </c>
      <c r="C21" s="18">
        <v>9.8257139999999996</v>
      </c>
      <c r="D21" s="18">
        <v>4.3557139999999999</v>
      </c>
      <c r="E21" s="18">
        <v>1.81</v>
      </c>
      <c r="F21" s="18">
        <v>8854</v>
      </c>
      <c r="G21" s="18">
        <v>41.714289999999998</v>
      </c>
      <c r="H21" s="18">
        <v>24.117139999999999</v>
      </c>
      <c r="I21" s="18">
        <v>0</v>
      </c>
      <c r="J21" s="18">
        <v>0</v>
      </c>
      <c r="K21" s="18">
        <v>0</v>
      </c>
      <c r="L21" s="18">
        <v>152.28569999999999</v>
      </c>
      <c r="M21" s="18">
        <v>229.71430000000001</v>
      </c>
      <c r="N21" s="18">
        <v>440.57139999999998</v>
      </c>
      <c r="O21" s="18">
        <v>404.8571</v>
      </c>
      <c r="P21" s="18">
        <v>642</v>
      </c>
      <c r="Q21" s="18">
        <v>626.28570000000002</v>
      </c>
      <c r="R21" s="18">
        <v>1083.143</v>
      </c>
      <c r="S21" s="18">
        <v>1277.7139999999999</v>
      </c>
      <c r="T21" s="18">
        <v>1490</v>
      </c>
      <c r="U21" s="18">
        <v>801.42859999999996</v>
      </c>
      <c r="V21" s="18">
        <v>653.42859999999996</v>
      </c>
      <c r="W21" s="18">
        <v>444.28570000000002</v>
      </c>
      <c r="X21" s="18">
        <v>418.57139999999998</v>
      </c>
      <c r="Y21" s="18">
        <v>122.8571</v>
      </c>
      <c r="Z21" s="18">
        <v>56.285710000000002</v>
      </c>
      <c r="AA21" s="18">
        <v>10.571429999999999</v>
      </c>
      <c r="AB21" s="18">
        <v>0</v>
      </c>
      <c r="AC21" s="18">
        <v>0</v>
      </c>
      <c r="AD21" s="18">
        <v>0</v>
      </c>
      <c r="AE21" s="18">
        <v>0</v>
      </c>
      <c r="AF21" s="18">
        <v>0</v>
      </c>
      <c r="AG21" s="18">
        <v>0</v>
      </c>
      <c r="AH21" s="18">
        <v>0</v>
      </c>
      <c r="AI21" s="15">
        <v>24</v>
      </c>
      <c r="AJ21" s="18">
        <v>16</v>
      </c>
      <c r="AK21" s="18">
        <v>8</v>
      </c>
      <c r="AL21" s="30">
        <f t="shared" si="3"/>
        <v>0.66666666666666663</v>
      </c>
      <c r="AM21" s="30">
        <f t="shared" si="4"/>
        <v>0.33333333333333331</v>
      </c>
      <c r="AN21" s="30">
        <f t="shared" si="0"/>
        <v>0.61410712499999998</v>
      </c>
      <c r="AO21" s="30">
        <f t="shared" si="1"/>
        <v>0.27223212499999999</v>
      </c>
      <c r="AP21" s="30">
        <f t="shared" si="2"/>
        <v>0.113125</v>
      </c>
    </row>
    <row r="22" spans="1:42" x14ac:dyDescent="0.25">
      <c r="A22" s="15">
        <v>22</v>
      </c>
      <c r="B22" s="15">
        <v>3014</v>
      </c>
      <c r="C22" s="18">
        <v>11.065709999999999</v>
      </c>
      <c r="D22" s="18">
        <v>2.7042860000000002</v>
      </c>
      <c r="E22" s="18">
        <v>2.2314289999999999</v>
      </c>
      <c r="F22" s="18">
        <v>11089.43</v>
      </c>
      <c r="G22" s="18">
        <v>36.571429999999999</v>
      </c>
      <c r="H22" s="18">
        <v>24.745709999999999</v>
      </c>
      <c r="I22" s="18">
        <v>0</v>
      </c>
      <c r="J22" s="18">
        <v>0</v>
      </c>
      <c r="K22" s="18">
        <v>0</v>
      </c>
      <c r="L22" s="18">
        <v>159.42859999999999</v>
      </c>
      <c r="M22" s="18">
        <v>269.1429</v>
      </c>
      <c r="N22" s="18">
        <v>460.8571</v>
      </c>
      <c r="O22" s="18">
        <v>372.8571</v>
      </c>
      <c r="P22" s="18">
        <v>664.85709999999995</v>
      </c>
      <c r="Q22" s="18">
        <v>549.42859999999996</v>
      </c>
      <c r="R22" s="18">
        <v>868.85709999999995</v>
      </c>
      <c r="S22" s="18">
        <v>1856</v>
      </c>
      <c r="T22" s="18">
        <v>4486</v>
      </c>
      <c r="U22" s="18">
        <v>1182.2860000000001</v>
      </c>
      <c r="V22" s="18">
        <v>169.71430000000001</v>
      </c>
      <c r="W22" s="18">
        <v>23.428570000000001</v>
      </c>
      <c r="X22" s="18">
        <v>11.71429</v>
      </c>
      <c r="Y22" s="18">
        <v>10</v>
      </c>
      <c r="Z22" s="18">
        <v>2</v>
      </c>
      <c r="AA22" s="18">
        <v>2.8571430000000002</v>
      </c>
      <c r="AB22" s="18">
        <v>0</v>
      </c>
      <c r="AC22" s="18">
        <v>0</v>
      </c>
      <c r="AD22" s="18">
        <v>0</v>
      </c>
      <c r="AE22" s="18">
        <v>0</v>
      </c>
      <c r="AF22" s="18">
        <v>0</v>
      </c>
      <c r="AG22" s="18">
        <v>0</v>
      </c>
      <c r="AH22" s="18">
        <v>0</v>
      </c>
      <c r="AI22" s="15">
        <v>24</v>
      </c>
      <c r="AJ22" s="18">
        <v>16</v>
      </c>
      <c r="AK22" s="18">
        <v>8</v>
      </c>
      <c r="AL22" s="30">
        <f t="shared" si="3"/>
        <v>0.66666666666666663</v>
      </c>
      <c r="AM22" s="30">
        <f t="shared" si="4"/>
        <v>0.33333333333333331</v>
      </c>
      <c r="AN22" s="30">
        <f t="shared" si="0"/>
        <v>0.69160687499999995</v>
      </c>
      <c r="AO22" s="30">
        <f t="shared" si="1"/>
        <v>0.16901787500000001</v>
      </c>
      <c r="AP22" s="30">
        <f t="shared" si="2"/>
        <v>0.13946431249999999</v>
      </c>
    </row>
    <row r="23" spans="1:42" x14ac:dyDescent="0.25">
      <c r="A23" s="15">
        <v>23</v>
      </c>
      <c r="B23" s="15" t="s">
        <v>111</v>
      </c>
      <c r="C23" s="18">
        <v>10.671430000000001</v>
      </c>
      <c r="D23" s="18">
        <v>3.9014289999999998</v>
      </c>
      <c r="E23" s="18">
        <v>1.42</v>
      </c>
      <c r="F23" s="18">
        <v>6628.2860000000001</v>
      </c>
      <c r="G23" s="18">
        <v>51.285710000000002</v>
      </c>
      <c r="H23" s="18">
        <v>23.19143</v>
      </c>
      <c r="I23" s="18">
        <v>0</v>
      </c>
      <c r="J23" s="18">
        <v>0</v>
      </c>
      <c r="K23" s="18">
        <v>0</v>
      </c>
      <c r="L23" s="18">
        <v>164</v>
      </c>
      <c r="M23" s="18">
        <v>236.28569999999999</v>
      </c>
      <c r="N23" s="18">
        <v>388.57139999999998</v>
      </c>
      <c r="O23" s="18">
        <v>343.1429</v>
      </c>
      <c r="P23" s="18">
        <v>619.14290000000005</v>
      </c>
      <c r="Q23" s="18">
        <v>388.28570000000002</v>
      </c>
      <c r="R23" s="18">
        <v>657.42859999999996</v>
      </c>
      <c r="S23" s="18">
        <v>754.85709999999995</v>
      </c>
      <c r="T23" s="18">
        <v>1021.429</v>
      </c>
      <c r="U23" s="18">
        <v>979.42859999999996</v>
      </c>
      <c r="V23" s="18">
        <v>899.71429999999998</v>
      </c>
      <c r="W23" s="18">
        <v>127.4286</v>
      </c>
      <c r="X23" s="18">
        <v>29.428570000000001</v>
      </c>
      <c r="Y23" s="18">
        <v>12</v>
      </c>
      <c r="Z23" s="18">
        <v>2.5714290000000002</v>
      </c>
      <c r="AA23" s="18">
        <v>4.5714290000000002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0</v>
      </c>
      <c r="AH23" s="18">
        <v>0</v>
      </c>
      <c r="AI23" s="15">
        <v>24</v>
      </c>
      <c r="AJ23" s="18">
        <v>16</v>
      </c>
      <c r="AK23" s="18">
        <v>8</v>
      </c>
      <c r="AL23" s="30">
        <f t="shared" si="3"/>
        <v>0.66666666666666663</v>
      </c>
      <c r="AM23" s="30">
        <f t="shared" si="4"/>
        <v>0.33333333333333331</v>
      </c>
      <c r="AN23" s="30">
        <f t="shared" si="0"/>
        <v>0.66696437500000005</v>
      </c>
      <c r="AO23" s="30">
        <f t="shared" si="1"/>
        <v>0.24383931249999999</v>
      </c>
      <c r="AP23" s="30">
        <f t="shared" si="2"/>
        <v>8.8749999999999996E-2</v>
      </c>
    </row>
    <row r="24" spans="1:42" x14ac:dyDescent="0.25">
      <c r="A24" s="15">
        <v>24</v>
      </c>
      <c r="B24" s="15">
        <v>3001</v>
      </c>
      <c r="C24" s="18">
        <v>9.3785710000000009</v>
      </c>
      <c r="D24" s="18">
        <v>4.6028570000000002</v>
      </c>
      <c r="E24" s="18">
        <v>2.0114290000000001</v>
      </c>
      <c r="F24" s="18">
        <v>8663.7139999999999</v>
      </c>
      <c r="G24" s="18">
        <v>50.285710000000002</v>
      </c>
      <c r="H24" s="18">
        <v>24.12143</v>
      </c>
      <c r="I24" s="18">
        <v>0</v>
      </c>
      <c r="J24" s="18">
        <v>0</v>
      </c>
      <c r="K24" s="18">
        <v>0</v>
      </c>
      <c r="L24" s="18">
        <v>249.71430000000001</v>
      </c>
      <c r="M24" s="18">
        <v>408.8571</v>
      </c>
      <c r="N24" s="18">
        <v>652</v>
      </c>
      <c r="O24" s="18">
        <v>493.42860000000002</v>
      </c>
      <c r="P24" s="18">
        <v>809.42859999999996</v>
      </c>
      <c r="Q24" s="18">
        <v>598.28570000000002</v>
      </c>
      <c r="R24" s="18">
        <v>1054</v>
      </c>
      <c r="S24" s="18">
        <v>1607.143</v>
      </c>
      <c r="T24" s="18">
        <v>1543.4290000000001</v>
      </c>
      <c r="U24" s="18">
        <v>631.14290000000005</v>
      </c>
      <c r="V24" s="18">
        <v>441.71429999999998</v>
      </c>
      <c r="W24" s="18">
        <v>148.28569999999999</v>
      </c>
      <c r="X24" s="18">
        <v>19.428570000000001</v>
      </c>
      <c r="Y24" s="18">
        <v>2</v>
      </c>
      <c r="Z24" s="18">
        <v>2</v>
      </c>
      <c r="AA24" s="18">
        <v>2.8571430000000002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0</v>
      </c>
      <c r="AH24" s="18">
        <v>0</v>
      </c>
      <c r="AI24" s="15">
        <v>24</v>
      </c>
      <c r="AJ24" s="18">
        <v>16</v>
      </c>
      <c r="AK24" s="18">
        <v>8</v>
      </c>
      <c r="AL24" s="30">
        <f t="shared" si="3"/>
        <v>0.66666666666666663</v>
      </c>
      <c r="AM24" s="30">
        <f t="shared" si="4"/>
        <v>0.33333333333333331</v>
      </c>
      <c r="AN24" s="30">
        <f t="shared" si="0"/>
        <v>0.58616068750000005</v>
      </c>
      <c r="AO24" s="30">
        <f t="shared" si="1"/>
        <v>0.28767856250000001</v>
      </c>
      <c r="AP24" s="30">
        <f t="shared" si="2"/>
        <v>0.12571431250000001</v>
      </c>
    </row>
    <row r="25" spans="1:42" x14ac:dyDescent="0.25">
      <c r="A25" s="15">
        <v>26</v>
      </c>
      <c r="B25" s="15">
        <v>2009</v>
      </c>
      <c r="C25" s="18">
        <v>11.642860000000001</v>
      </c>
      <c r="D25" s="18">
        <v>2.7671429999999999</v>
      </c>
      <c r="E25" s="18">
        <v>1.5842860000000001</v>
      </c>
      <c r="F25" s="18">
        <v>7924.5709999999999</v>
      </c>
      <c r="G25" s="18">
        <v>50.571429999999999</v>
      </c>
      <c r="H25" s="18">
        <v>23.515709999999999</v>
      </c>
      <c r="I25" s="18">
        <v>0</v>
      </c>
      <c r="J25" s="18">
        <v>0</v>
      </c>
      <c r="K25" s="18">
        <v>0</v>
      </c>
      <c r="L25" s="18">
        <v>154.28569999999999</v>
      </c>
      <c r="M25" s="18">
        <v>236.57140000000001</v>
      </c>
      <c r="N25" s="18">
        <v>392.57139999999998</v>
      </c>
      <c r="O25" s="18">
        <v>262</v>
      </c>
      <c r="P25" s="18">
        <v>546</v>
      </c>
      <c r="Q25" s="18">
        <v>426</v>
      </c>
      <c r="R25" s="18">
        <v>731.42859999999996</v>
      </c>
      <c r="S25" s="18">
        <v>1098</v>
      </c>
      <c r="T25" s="18">
        <v>1362.5709999999999</v>
      </c>
      <c r="U25" s="18">
        <v>1139.143</v>
      </c>
      <c r="V25" s="18">
        <v>561.14290000000005</v>
      </c>
      <c r="W25" s="18">
        <v>141.1429</v>
      </c>
      <c r="X25" s="18">
        <v>78.285709999999995</v>
      </c>
      <c r="Y25" s="18">
        <v>149.1429</v>
      </c>
      <c r="Z25" s="18">
        <v>431.42860000000002</v>
      </c>
      <c r="AA25" s="18">
        <v>214.8571</v>
      </c>
      <c r="AB25" s="18">
        <v>0</v>
      </c>
      <c r="AC25" s="18">
        <v>0</v>
      </c>
      <c r="AD25" s="18">
        <v>0</v>
      </c>
      <c r="AE25" s="18">
        <v>0</v>
      </c>
      <c r="AF25" s="18">
        <v>0</v>
      </c>
      <c r="AG25" s="18">
        <v>0</v>
      </c>
      <c r="AH25" s="18">
        <v>0</v>
      </c>
      <c r="AI25" s="15">
        <v>24</v>
      </c>
      <c r="AJ25" s="18">
        <v>16</v>
      </c>
      <c r="AK25" s="18">
        <v>8</v>
      </c>
      <c r="AL25" s="30">
        <f t="shared" si="3"/>
        <v>0.66666666666666663</v>
      </c>
      <c r="AM25" s="30">
        <f t="shared" si="4"/>
        <v>0.33333333333333331</v>
      </c>
      <c r="AN25" s="30">
        <f t="shared" si="0"/>
        <v>0.72767875000000004</v>
      </c>
      <c r="AO25" s="30">
        <f t="shared" si="1"/>
        <v>0.17294643749999999</v>
      </c>
      <c r="AP25" s="30">
        <f t="shared" si="2"/>
        <v>9.9017875000000005E-2</v>
      </c>
    </row>
    <row r="26" spans="1:42" x14ac:dyDescent="0.25">
      <c r="A26" s="15">
        <v>27</v>
      </c>
      <c r="B26" s="15">
        <v>34</v>
      </c>
      <c r="C26" s="18">
        <v>10.334289999999999</v>
      </c>
      <c r="D26" s="18">
        <v>4.4128569999999998</v>
      </c>
      <c r="E26" s="18">
        <v>1.2628569999999999</v>
      </c>
      <c r="F26" s="18">
        <v>6135.143</v>
      </c>
      <c r="G26" s="18">
        <v>51.857140000000001</v>
      </c>
      <c r="H26" s="18">
        <v>23.065709999999999</v>
      </c>
      <c r="I26" s="18">
        <v>0</v>
      </c>
      <c r="J26" s="18">
        <v>0</v>
      </c>
      <c r="K26" s="18">
        <v>0</v>
      </c>
      <c r="L26" s="18">
        <v>117.4286</v>
      </c>
      <c r="M26" s="18">
        <v>185.42859999999999</v>
      </c>
      <c r="N26" s="18">
        <v>310.8571</v>
      </c>
      <c r="O26" s="18">
        <v>248.8571</v>
      </c>
      <c r="P26" s="18">
        <v>456.28570000000002</v>
      </c>
      <c r="Q26" s="18">
        <v>324.28570000000002</v>
      </c>
      <c r="R26" s="18">
        <v>594.57140000000004</v>
      </c>
      <c r="S26" s="18">
        <v>725.14290000000005</v>
      </c>
      <c r="T26" s="18">
        <v>1008.2859999999999</v>
      </c>
      <c r="U26" s="18">
        <v>1712.5709999999999</v>
      </c>
      <c r="V26" s="18">
        <v>417.1429</v>
      </c>
      <c r="W26" s="18">
        <v>22</v>
      </c>
      <c r="X26" s="18">
        <v>8</v>
      </c>
      <c r="Y26" s="18">
        <v>2.5714290000000002</v>
      </c>
      <c r="Z26" s="18">
        <v>0</v>
      </c>
      <c r="AA26" s="18">
        <v>1.714286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5">
        <v>24</v>
      </c>
      <c r="AJ26" s="18">
        <v>16</v>
      </c>
      <c r="AK26" s="18">
        <v>8</v>
      </c>
      <c r="AL26" s="30">
        <f t="shared" si="3"/>
        <v>0.66666666666666663</v>
      </c>
      <c r="AM26" s="30">
        <f t="shared" si="4"/>
        <v>0.33333333333333331</v>
      </c>
      <c r="AN26" s="30">
        <f t="shared" si="0"/>
        <v>0.64589312499999996</v>
      </c>
      <c r="AO26" s="30">
        <f t="shared" si="1"/>
        <v>0.27580356249999999</v>
      </c>
      <c r="AP26" s="30">
        <f t="shared" si="2"/>
        <v>7.8928562499999994E-2</v>
      </c>
    </row>
    <row r="27" spans="1:42" x14ac:dyDescent="0.25">
      <c r="A27" s="15">
        <v>28</v>
      </c>
      <c r="B27" s="15">
        <v>45</v>
      </c>
      <c r="C27" s="18">
        <v>9.69</v>
      </c>
      <c r="D27" s="18">
        <v>5.04</v>
      </c>
      <c r="E27" s="18">
        <v>1.26</v>
      </c>
      <c r="F27" s="18">
        <v>5890</v>
      </c>
      <c r="G27" s="18">
        <v>33</v>
      </c>
      <c r="H27" s="18">
        <v>23.08</v>
      </c>
      <c r="I27" s="18">
        <v>0</v>
      </c>
      <c r="J27" s="18">
        <v>0</v>
      </c>
      <c r="K27" s="18">
        <v>0</v>
      </c>
      <c r="L27" s="18">
        <v>106</v>
      </c>
      <c r="M27" s="18">
        <v>158</v>
      </c>
      <c r="N27" s="18">
        <v>338</v>
      </c>
      <c r="O27" s="18">
        <v>246</v>
      </c>
      <c r="P27" s="18">
        <v>458</v>
      </c>
      <c r="Q27" s="18">
        <v>466</v>
      </c>
      <c r="R27" s="18">
        <v>946</v>
      </c>
      <c r="S27" s="18">
        <v>1004</v>
      </c>
      <c r="T27" s="18">
        <v>958</v>
      </c>
      <c r="U27" s="18">
        <v>1022</v>
      </c>
      <c r="V27" s="18">
        <v>146</v>
      </c>
      <c r="W27" s="18">
        <v>28</v>
      </c>
      <c r="X27" s="18">
        <v>4</v>
      </c>
      <c r="Y27" s="18">
        <v>0</v>
      </c>
      <c r="Z27" s="18">
        <v>0</v>
      </c>
      <c r="AA27" s="18">
        <v>10</v>
      </c>
      <c r="AB27" s="18">
        <v>0</v>
      </c>
      <c r="AC27" s="18">
        <v>0</v>
      </c>
      <c r="AD27" s="18">
        <v>0</v>
      </c>
      <c r="AE27" s="18">
        <v>0</v>
      </c>
      <c r="AF27" s="18">
        <v>0</v>
      </c>
      <c r="AG27" s="18">
        <v>0</v>
      </c>
      <c r="AH27" s="18">
        <v>0</v>
      </c>
      <c r="AI27" s="15">
        <v>24</v>
      </c>
      <c r="AJ27" s="18">
        <v>16</v>
      </c>
      <c r="AK27" s="18">
        <v>8</v>
      </c>
      <c r="AL27" s="30">
        <f t="shared" si="3"/>
        <v>0.66666666666666663</v>
      </c>
      <c r="AM27" s="30">
        <f t="shared" si="4"/>
        <v>0.33333333333333331</v>
      </c>
      <c r="AN27" s="30">
        <f t="shared" si="0"/>
        <v>0.60562499999999997</v>
      </c>
      <c r="AO27" s="30">
        <f t="shared" si="1"/>
        <v>0.315</v>
      </c>
      <c r="AP27" s="30">
        <f t="shared" si="2"/>
        <v>7.8750000000000001E-2</v>
      </c>
    </row>
    <row r="28" spans="1:42" x14ac:dyDescent="0.25">
      <c r="A28" s="15">
        <v>29</v>
      </c>
      <c r="B28" s="15" t="s">
        <v>112</v>
      </c>
      <c r="C28" s="18">
        <v>10.21143</v>
      </c>
      <c r="D28" s="18">
        <v>4.0999999999999996</v>
      </c>
      <c r="E28" s="18">
        <v>1.688571</v>
      </c>
      <c r="F28" s="18">
        <v>9246</v>
      </c>
      <c r="G28" s="18">
        <v>37.428570000000001</v>
      </c>
      <c r="H28" s="18">
        <v>24.202860000000001</v>
      </c>
      <c r="I28" s="18">
        <v>0</v>
      </c>
      <c r="J28" s="18">
        <v>0</v>
      </c>
      <c r="K28" s="18">
        <v>0</v>
      </c>
      <c r="L28" s="18">
        <v>134.8571</v>
      </c>
      <c r="M28" s="18">
        <v>176.8571</v>
      </c>
      <c r="N28" s="18">
        <v>299.71429999999998</v>
      </c>
      <c r="O28" s="18">
        <v>253.42859999999999</v>
      </c>
      <c r="P28" s="18">
        <v>439.1429</v>
      </c>
      <c r="Q28" s="18">
        <v>338.57139999999998</v>
      </c>
      <c r="R28" s="18">
        <v>546.85709999999995</v>
      </c>
      <c r="S28" s="18">
        <v>737.42859999999996</v>
      </c>
      <c r="T28" s="18">
        <v>1163.7139999999999</v>
      </c>
      <c r="U28" s="18">
        <v>2763.7139999999999</v>
      </c>
      <c r="V28" s="18">
        <v>1517.7139999999999</v>
      </c>
      <c r="W28" s="18">
        <v>524</v>
      </c>
      <c r="X28" s="18">
        <v>207.42859999999999</v>
      </c>
      <c r="Y28" s="18">
        <v>99.428569999999993</v>
      </c>
      <c r="Z28" s="18">
        <v>39.714289999999998</v>
      </c>
      <c r="AA28" s="18">
        <v>3.4285709999999998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  <c r="AI28" s="15">
        <v>24</v>
      </c>
      <c r="AJ28" s="18">
        <v>16</v>
      </c>
      <c r="AK28" s="18">
        <v>8</v>
      </c>
      <c r="AL28" s="30">
        <f t="shared" si="3"/>
        <v>0.66666666666666663</v>
      </c>
      <c r="AM28" s="30">
        <f t="shared" si="4"/>
        <v>0.33333333333333331</v>
      </c>
      <c r="AN28" s="30">
        <f t="shared" si="0"/>
        <v>0.638214375</v>
      </c>
      <c r="AO28" s="30">
        <f t="shared" si="1"/>
        <v>0.25624999999999998</v>
      </c>
      <c r="AP28" s="30">
        <f t="shared" si="2"/>
        <v>0.1055356875</v>
      </c>
    </row>
    <row r="29" spans="1:42" x14ac:dyDescent="0.25">
      <c r="A29" s="15">
        <v>30</v>
      </c>
      <c r="B29" s="15">
        <v>3013</v>
      </c>
      <c r="C29" s="18">
        <v>10.165710000000001</v>
      </c>
      <c r="D29" s="18">
        <v>4.0028569999999997</v>
      </c>
      <c r="E29" s="18">
        <v>1.837143</v>
      </c>
      <c r="F29" s="18">
        <v>10855.14</v>
      </c>
      <c r="G29" s="18">
        <v>52.142859999999999</v>
      </c>
      <c r="H29" s="18">
        <v>24.80714</v>
      </c>
      <c r="I29" s="18">
        <v>0</v>
      </c>
      <c r="J29" s="18">
        <v>0</v>
      </c>
      <c r="K29" s="18">
        <v>0</v>
      </c>
      <c r="L29" s="18">
        <v>129.71430000000001</v>
      </c>
      <c r="M29" s="18">
        <v>169.1429</v>
      </c>
      <c r="N29" s="18">
        <v>312.8571</v>
      </c>
      <c r="O29" s="18">
        <v>237.1429</v>
      </c>
      <c r="P29" s="18">
        <v>467.71429999999998</v>
      </c>
      <c r="Q29" s="18">
        <v>325.71429999999998</v>
      </c>
      <c r="R29" s="18">
        <v>606.28570000000002</v>
      </c>
      <c r="S29" s="18">
        <v>690.85709999999995</v>
      </c>
      <c r="T29" s="18">
        <v>956</v>
      </c>
      <c r="U29" s="18">
        <v>1024.5709999999999</v>
      </c>
      <c r="V29" s="18">
        <v>1897.143</v>
      </c>
      <c r="W29" s="18">
        <v>2118</v>
      </c>
      <c r="X29" s="18">
        <v>1615.4290000000001</v>
      </c>
      <c r="Y29" s="18">
        <v>217.42859999999999</v>
      </c>
      <c r="Z29" s="18">
        <v>43.142859999999999</v>
      </c>
      <c r="AA29" s="18">
        <v>44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0</v>
      </c>
      <c r="AI29" s="15">
        <v>24</v>
      </c>
      <c r="AJ29" s="18">
        <v>16</v>
      </c>
      <c r="AK29" s="18">
        <v>8</v>
      </c>
      <c r="AL29" s="30">
        <f t="shared" si="3"/>
        <v>0.66666666666666663</v>
      </c>
      <c r="AM29" s="30">
        <f t="shared" si="4"/>
        <v>0.33333333333333331</v>
      </c>
      <c r="AN29" s="30">
        <f t="shared" si="0"/>
        <v>0.63535687500000004</v>
      </c>
      <c r="AO29" s="30">
        <f t="shared" si="1"/>
        <v>0.25017856249999998</v>
      </c>
      <c r="AP29" s="30">
        <f t="shared" si="2"/>
        <v>0.1148214375</v>
      </c>
    </row>
    <row r="30" spans="1:42" x14ac:dyDescent="0.25">
      <c r="A30" s="15">
        <v>31</v>
      </c>
      <c r="B30" s="15">
        <v>90</v>
      </c>
      <c r="C30" s="18">
        <v>13.74625</v>
      </c>
      <c r="D30" s="18">
        <v>1.57</v>
      </c>
      <c r="E30" s="18">
        <v>0.67874999999999996</v>
      </c>
      <c r="F30" s="18">
        <v>3805.25</v>
      </c>
      <c r="G30" s="18">
        <v>31</v>
      </c>
      <c r="H30" s="18">
        <v>21.715</v>
      </c>
      <c r="I30" s="18">
        <v>0</v>
      </c>
      <c r="J30" s="18">
        <v>0</v>
      </c>
      <c r="K30" s="18">
        <v>0</v>
      </c>
      <c r="L30" s="18">
        <v>43.5</v>
      </c>
      <c r="M30" s="18">
        <v>54</v>
      </c>
      <c r="N30" s="18">
        <v>92.25</v>
      </c>
      <c r="O30" s="18">
        <v>96.5</v>
      </c>
      <c r="P30" s="18">
        <v>139.25</v>
      </c>
      <c r="Q30" s="18">
        <v>142</v>
      </c>
      <c r="R30" s="18">
        <v>234</v>
      </c>
      <c r="S30" s="18">
        <v>305.75</v>
      </c>
      <c r="T30" s="18">
        <v>603.5</v>
      </c>
      <c r="U30" s="18">
        <v>1672.75</v>
      </c>
      <c r="V30" s="18">
        <v>406.5</v>
      </c>
      <c r="W30" s="18">
        <v>8</v>
      </c>
      <c r="X30" s="18">
        <v>4.25</v>
      </c>
      <c r="Y30" s="18">
        <v>0.5</v>
      </c>
      <c r="Z30" s="18">
        <v>0.5</v>
      </c>
      <c r="AA30" s="18">
        <v>2</v>
      </c>
      <c r="AB30" s="18">
        <v>0</v>
      </c>
      <c r="AC30" s="18">
        <v>0</v>
      </c>
      <c r="AD30" s="18">
        <v>0</v>
      </c>
      <c r="AE30" s="18">
        <v>0</v>
      </c>
      <c r="AF30" s="18">
        <v>0</v>
      </c>
      <c r="AG30" s="18">
        <v>0</v>
      </c>
      <c r="AH30" s="18">
        <v>0</v>
      </c>
      <c r="AI30" s="15">
        <v>24</v>
      </c>
      <c r="AJ30" s="18">
        <v>16</v>
      </c>
      <c r="AK30" s="18">
        <v>8</v>
      </c>
      <c r="AL30" s="30">
        <f t="shared" si="3"/>
        <v>0.66666666666666663</v>
      </c>
      <c r="AM30" s="30">
        <f t="shared" si="4"/>
        <v>0.33333333333333331</v>
      </c>
      <c r="AN30" s="30">
        <f t="shared" si="0"/>
        <v>0.85914062499999999</v>
      </c>
      <c r="AO30" s="30">
        <f t="shared" si="1"/>
        <v>9.8125000000000004E-2</v>
      </c>
      <c r="AP30" s="30">
        <f t="shared" si="2"/>
        <v>4.2421874999999998E-2</v>
      </c>
    </row>
    <row r="31" spans="1:42" x14ac:dyDescent="0.25">
      <c r="A31" s="15">
        <v>32</v>
      </c>
      <c r="B31" s="15">
        <v>19</v>
      </c>
      <c r="C31" s="18">
        <v>10.78429</v>
      </c>
      <c r="D31" s="18">
        <v>3.0328569999999999</v>
      </c>
      <c r="E31" s="18">
        <v>2.1828569999999998</v>
      </c>
      <c r="F31" s="18">
        <v>11206</v>
      </c>
      <c r="G31" s="18">
        <v>46.142859999999999</v>
      </c>
      <c r="H31" s="18">
        <v>24.82714</v>
      </c>
      <c r="I31" s="18">
        <v>0</v>
      </c>
      <c r="J31" s="18">
        <v>0</v>
      </c>
      <c r="K31" s="18">
        <v>0</v>
      </c>
      <c r="L31" s="18">
        <v>202.8571</v>
      </c>
      <c r="M31" s="18">
        <v>321.1429</v>
      </c>
      <c r="N31" s="18">
        <v>524.57140000000004</v>
      </c>
      <c r="O31" s="18">
        <v>386</v>
      </c>
      <c r="P31" s="18">
        <v>745.42859999999996</v>
      </c>
      <c r="Q31" s="18">
        <v>498.57139999999998</v>
      </c>
      <c r="R31" s="18">
        <v>859.71429999999998</v>
      </c>
      <c r="S31" s="18">
        <v>1019.7140000000001</v>
      </c>
      <c r="T31" s="18">
        <v>1343.7139999999999</v>
      </c>
      <c r="U31" s="18">
        <v>1810</v>
      </c>
      <c r="V31" s="18">
        <v>1421.7139999999999</v>
      </c>
      <c r="W31" s="18">
        <v>1690.2860000000001</v>
      </c>
      <c r="X31" s="18">
        <v>294.28570000000002</v>
      </c>
      <c r="Y31" s="18">
        <v>78.857140000000001</v>
      </c>
      <c r="Z31" s="18">
        <v>4</v>
      </c>
      <c r="AA31" s="18">
        <v>5.1428570000000002</v>
      </c>
      <c r="AB31" s="18">
        <v>0</v>
      </c>
      <c r="AC31" s="18">
        <v>0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5">
        <v>24</v>
      </c>
      <c r="AJ31" s="18">
        <v>16</v>
      </c>
      <c r="AK31" s="18">
        <v>8</v>
      </c>
      <c r="AL31" s="30">
        <f t="shared" si="3"/>
        <v>0.66666666666666663</v>
      </c>
      <c r="AM31" s="30">
        <f t="shared" si="4"/>
        <v>0.33333333333333331</v>
      </c>
      <c r="AN31" s="30">
        <f t="shared" si="0"/>
        <v>0.67401812500000002</v>
      </c>
      <c r="AO31" s="30">
        <f t="shared" si="1"/>
        <v>0.18955356249999999</v>
      </c>
      <c r="AP31" s="30">
        <f t="shared" si="2"/>
        <v>0.13642856249999999</v>
      </c>
    </row>
    <row r="32" spans="1:42" x14ac:dyDescent="0.25">
      <c r="A32" s="15">
        <v>33</v>
      </c>
      <c r="B32" s="15">
        <v>32</v>
      </c>
      <c r="C32" s="18">
        <v>9.6199999999999992</v>
      </c>
      <c r="D32" s="18">
        <v>4.832857143</v>
      </c>
      <c r="E32" s="18">
        <v>1.5471428570000001</v>
      </c>
      <c r="F32" s="18">
        <v>8472.5714289999996</v>
      </c>
      <c r="G32" s="18">
        <v>43.142857139999997</v>
      </c>
      <c r="H32" s="18">
        <v>24.018571430000001</v>
      </c>
      <c r="I32" s="18">
        <v>0</v>
      </c>
      <c r="J32" s="18">
        <v>0</v>
      </c>
      <c r="K32" s="18">
        <v>0</v>
      </c>
      <c r="L32" s="18">
        <v>121.71429999999999</v>
      </c>
      <c r="M32" s="18">
        <v>165.42859999999999</v>
      </c>
      <c r="N32" s="18">
        <v>298</v>
      </c>
      <c r="O32" s="18">
        <v>238.57140000000001</v>
      </c>
      <c r="P32" s="18">
        <v>434</v>
      </c>
      <c r="Q32" s="18">
        <v>325.1429</v>
      </c>
      <c r="R32" s="18">
        <v>515.71429999999998</v>
      </c>
      <c r="S32" s="18">
        <v>630.85709999999995</v>
      </c>
      <c r="T32" s="18">
        <v>991.71429999999998</v>
      </c>
      <c r="U32" s="18">
        <v>1430.2860000000001</v>
      </c>
      <c r="V32" s="18">
        <v>2302.857</v>
      </c>
      <c r="W32" s="18">
        <v>899.71429999999998</v>
      </c>
      <c r="X32" s="18">
        <v>83.714290000000005</v>
      </c>
      <c r="Y32" s="18">
        <v>7.7142860000000004</v>
      </c>
      <c r="Z32" s="18">
        <v>19.142859999999999</v>
      </c>
      <c r="AA32" s="18">
        <v>8</v>
      </c>
      <c r="AB32" s="18">
        <v>0</v>
      </c>
      <c r="AC32" s="18">
        <v>0</v>
      </c>
      <c r="AD32" s="18">
        <v>0</v>
      </c>
      <c r="AE32" s="18">
        <v>0</v>
      </c>
      <c r="AF32" s="18">
        <v>0</v>
      </c>
      <c r="AG32" s="18">
        <v>0</v>
      </c>
      <c r="AH32" s="18">
        <v>0</v>
      </c>
      <c r="AI32" s="15">
        <v>24</v>
      </c>
      <c r="AJ32" s="18">
        <v>16</v>
      </c>
      <c r="AK32" s="18">
        <v>8</v>
      </c>
      <c r="AL32" s="30">
        <f t="shared" si="3"/>
        <v>0.66666666666666663</v>
      </c>
      <c r="AM32" s="30">
        <f t="shared" si="4"/>
        <v>0.33333333333333331</v>
      </c>
      <c r="AN32" s="30">
        <f t="shared" si="0"/>
        <v>0.60124999999999995</v>
      </c>
      <c r="AO32" s="30">
        <f t="shared" si="1"/>
        <v>0.3020535714375</v>
      </c>
      <c r="AP32" s="30">
        <f t="shared" si="2"/>
        <v>9.6696428562500006E-2</v>
      </c>
    </row>
    <row r="33" spans="1:42" x14ac:dyDescent="0.25">
      <c r="A33" s="15">
        <v>34</v>
      </c>
      <c r="B33" s="15" t="s">
        <v>113</v>
      </c>
      <c r="C33" s="18">
        <v>9.1712500000000006</v>
      </c>
      <c r="D33" s="18">
        <v>4.9312500000000004</v>
      </c>
      <c r="E33" s="18">
        <v>1.89</v>
      </c>
      <c r="F33" s="18">
        <v>10204.5</v>
      </c>
      <c r="G33" s="18">
        <v>44.5</v>
      </c>
      <c r="H33" s="18">
        <v>24.706250000000001</v>
      </c>
      <c r="I33" s="18">
        <v>0</v>
      </c>
      <c r="J33" s="18">
        <v>0</v>
      </c>
      <c r="K33" s="18">
        <v>0</v>
      </c>
      <c r="L33" s="18">
        <v>167.25</v>
      </c>
      <c r="M33" s="18">
        <v>233.25</v>
      </c>
      <c r="N33" s="18">
        <v>420.75</v>
      </c>
      <c r="O33" s="18">
        <v>345.5</v>
      </c>
      <c r="P33" s="18">
        <v>591.5</v>
      </c>
      <c r="Q33" s="18">
        <v>473.5</v>
      </c>
      <c r="R33" s="18">
        <v>757</v>
      </c>
      <c r="S33" s="18">
        <v>762.25</v>
      </c>
      <c r="T33" s="18">
        <v>1108</v>
      </c>
      <c r="U33" s="18">
        <v>1212.25</v>
      </c>
      <c r="V33" s="18">
        <v>1409.25</v>
      </c>
      <c r="W33" s="18">
        <v>1352.5</v>
      </c>
      <c r="X33" s="18">
        <v>749</v>
      </c>
      <c r="Y33" s="18">
        <v>389.5</v>
      </c>
      <c r="Z33" s="18">
        <v>156.75</v>
      </c>
      <c r="AA33" s="18">
        <v>76.25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5">
        <v>24</v>
      </c>
      <c r="AJ33" s="18">
        <v>16</v>
      </c>
      <c r="AK33" s="18">
        <v>8</v>
      </c>
      <c r="AL33" s="30">
        <f t="shared" si="3"/>
        <v>0.66666666666666663</v>
      </c>
      <c r="AM33" s="30">
        <f t="shared" si="4"/>
        <v>0.33333333333333331</v>
      </c>
      <c r="AN33" s="30">
        <f t="shared" si="0"/>
        <v>0.57320312500000004</v>
      </c>
      <c r="AO33" s="30">
        <f t="shared" si="1"/>
        <v>0.30820312500000002</v>
      </c>
      <c r="AP33" s="30">
        <f t="shared" si="2"/>
        <v>0.11812499999999999</v>
      </c>
    </row>
    <row r="34" spans="1:42" x14ac:dyDescent="0.25">
      <c r="A34" s="15">
        <v>35</v>
      </c>
      <c r="B34" s="15">
        <v>2028</v>
      </c>
      <c r="C34" s="18">
        <v>6.7557140000000002</v>
      </c>
      <c r="D34" s="18">
        <v>7.0985709999999997</v>
      </c>
      <c r="E34" s="18">
        <v>2.1442860000000001</v>
      </c>
      <c r="F34" s="18">
        <v>9530.2860000000001</v>
      </c>
      <c r="G34" s="18">
        <v>49.142859999999999</v>
      </c>
      <c r="H34" s="18">
        <v>24.822859999999999</v>
      </c>
      <c r="I34" s="18">
        <v>0</v>
      </c>
      <c r="J34" s="18">
        <v>0</v>
      </c>
      <c r="K34" s="18">
        <v>0</v>
      </c>
      <c r="L34" s="18">
        <v>289.42860000000002</v>
      </c>
      <c r="M34" s="18">
        <v>396.28570000000002</v>
      </c>
      <c r="N34" s="18">
        <v>646</v>
      </c>
      <c r="O34" s="18">
        <v>509.1429</v>
      </c>
      <c r="P34" s="18">
        <v>854.28570000000002</v>
      </c>
      <c r="Q34" s="18">
        <v>537.14290000000005</v>
      </c>
      <c r="R34" s="18">
        <v>959.71429999999998</v>
      </c>
      <c r="S34" s="18">
        <v>1388.2860000000001</v>
      </c>
      <c r="T34" s="18">
        <v>1640</v>
      </c>
      <c r="U34" s="18">
        <v>1458</v>
      </c>
      <c r="V34" s="18">
        <v>827.71429999999998</v>
      </c>
      <c r="W34" s="18">
        <v>17.428570000000001</v>
      </c>
      <c r="X34" s="18">
        <v>3.4285709999999998</v>
      </c>
      <c r="Y34" s="18">
        <v>0.57142899999999996</v>
      </c>
      <c r="Z34" s="18">
        <v>0.57142899999999996</v>
      </c>
      <c r="AA34" s="18">
        <v>2.285714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5">
        <v>24</v>
      </c>
      <c r="AJ34" s="18">
        <v>16</v>
      </c>
      <c r="AK34" s="18">
        <v>8</v>
      </c>
      <c r="AL34" s="30">
        <f t="shared" si="3"/>
        <v>0.66666666666666663</v>
      </c>
      <c r="AM34" s="30">
        <f t="shared" si="4"/>
        <v>0.33333333333333331</v>
      </c>
      <c r="AN34" s="30">
        <f t="shared" ref="AN34:AN58" si="5">C34/AJ34</f>
        <v>0.42223212500000001</v>
      </c>
      <c r="AO34" s="30">
        <f t="shared" ref="AO34:AO58" si="6">D34/AJ34</f>
        <v>0.44366068749999998</v>
      </c>
      <c r="AP34" s="30">
        <f t="shared" ref="AP34:AP58" si="7">E34/AJ34</f>
        <v>0.13401787500000001</v>
      </c>
    </row>
    <row r="35" spans="1:42" x14ac:dyDescent="0.25">
      <c r="A35" s="15">
        <v>36</v>
      </c>
      <c r="B35" s="15">
        <v>7</v>
      </c>
      <c r="C35" s="18">
        <v>11.56714</v>
      </c>
      <c r="D35" s="18">
        <v>4.5785710000000002</v>
      </c>
      <c r="E35" s="18">
        <v>1.3085709999999999</v>
      </c>
      <c r="F35" s="18">
        <v>5639.143</v>
      </c>
      <c r="G35" s="18">
        <v>43.428570000000001</v>
      </c>
      <c r="H35" s="18">
        <v>22.925709999999999</v>
      </c>
      <c r="I35" s="18">
        <v>0</v>
      </c>
      <c r="J35" s="18">
        <v>0</v>
      </c>
      <c r="K35" s="18">
        <v>0</v>
      </c>
      <c r="L35" s="18">
        <v>193.42859999999999</v>
      </c>
      <c r="M35" s="18">
        <v>261.42860000000002</v>
      </c>
      <c r="N35" s="18">
        <v>436.57139999999998</v>
      </c>
      <c r="O35" s="18">
        <v>340</v>
      </c>
      <c r="P35" s="18">
        <v>516.57140000000004</v>
      </c>
      <c r="Q35" s="18">
        <v>352.8571</v>
      </c>
      <c r="R35" s="18">
        <v>580.28570000000002</v>
      </c>
      <c r="S35" s="18">
        <v>690.57140000000004</v>
      </c>
      <c r="T35" s="18">
        <v>710.57140000000004</v>
      </c>
      <c r="U35" s="18">
        <v>783.42859999999996</v>
      </c>
      <c r="V35" s="18">
        <v>594.57140000000004</v>
      </c>
      <c r="W35" s="18">
        <v>134.8571</v>
      </c>
      <c r="X35" s="18">
        <v>34</v>
      </c>
      <c r="Y35" s="18">
        <v>4.5714290000000002</v>
      </c>
      <c r="Z35" s="18">
        <v>2</v>
      </c>
      <c r="AA35" s="18">
        <v>3.4285709999999998</v>
      </c>
      <c r="AB35" s="18">
        <v>0</v>
      </c>
      <c r="AC35" s="18">
        <v>0</v>
      </c>
      <c r="AD35" s="18">
        <v>0</v>
      </c>
      <c r="AE35" s="18">
        <v>0</v>
      </c>
      <c r="AF35" s="18">
        <v>0</v>
      </c>
      <c r="AG35" s="18">
        <v>0</v>
      </c>
      <c r="AH35" s="18">
        <v>0</v>
      </c>
      <c r="AI35" s="15">
        <v>24</v>
      </c>
      <c r="AJ35" s="18">
        <v>16</v>
      </c>
      <c r="AK35" s="18">
        <v>8</v>
      </c>
      <c r="AL35" s="30">
        <f t="shared" si="3"/>
        <v>0.66666666666666663</v>
      </c>
      <c r="AM35" s="30">
        <f t="shared" si="4"/>
        <v>0.33333333333333331</v>
      </c>
      <c r="AN35" s="30">
        <f t="shared" si="5"/>
        <v>0.72294625000000001</v>
      </c>
      <c r="AO35" s="30">
        <f t="shared" si="6"/>
        <v>0.28616068750000001</v>
      </c>
      <c r="AP35" s="30">
        <f t="shared" si="7"/>
        <v>8.1785687499999996E-2</v>
      </c>
    </row>
    <row r="36" spans="1:42" x14ac:dyDescent="0.25">
      <c r="A36" s="15">
        <v>37</v>
      </c>
      <c r="B36" s="15" t="s">
        <v>114</v>
      </c>
      <c r="C36" s="18">
        <v>12.0825</v>
      </c>
      <c r="D36" s="18">
        <v>2.5387499999999998</v>
      </c>
      <c r="E36" s="18">
        <v>1.37375</v>
      </c>
      <c r="F36" s="18">
        <v>7304.25</v>
      </c>
      <c r="G36" s="18">
        <v>66</v>
      </c>
      <c r="H36" s="18">
        <v>23.225000000000001</v>
      </c>
      <c r="I36" s="18">
        <v>0</v>
      </c>
      <c r="J36" s="18">
        <v>0</v>
      </c>
      <c r="K36" s="18">
        <v>0</v>
      </c>
      <c r="L36" s="18">
        <v>111</v>
      </c>
      <c r="M36" s="18">
        <v>157.25</v>
      </c>
      <c r="N36" s="18">
        <v>254.75</v>
      </c>
      <c r="O36" s="18">
        <v>207.5</v>
      </c>
      <c r="P36" s="18">
        <v>389</v>
      </c>
      <c r="Q36" s="18">
        <v>302.5</v>
      </c>
      <c r="R36" s="18">
        <v>606.5</v>
      </c>
      <c r="S36" s="18">
        <v>732.25</v>
      </c>
      <c r="T36" s="18">
        <v>1146</v>
      </c>
      <c r="U36" s="18">
        <v>1427.5</v>
      </c>
      <c r="V36" s="18">
        <v>1721.75</v>
      </c>
      <c r="W36" s="18">
        <v>170.75</v>
      </c>
      <c r="X36" s="18">
        <v>44</v>
      </c>
      <c r="Y36" s="18">
        <v>20.75</v>
      </c>
      <c r="Z36" s="18">
        <v>11</v>
      </c>
      <c r="AA36" s="18">
        <v>1.75</v>
      </c>
      <c r="AB36" s="18">
        <v>0</v>
      </c>
      <c r="AC36" s="18">
        <v>0</v>
      </c>
      <c r="AD36" s="18">
        <v>0</v>
      </c>
      <c r="AE36" s="18">
        <v>0</v>
      </c>
      <c r="AF36" s="18">
        <v>0</v>
      </c>
      <c r="AG36" s="18">
        <v>0</v>
      </c>
      <c r="AH36" s="18">
        <v>0</v>
      </c>
      <c r="AI36" s="15">
        <v>24</v>
      </c>
      <c r="AJ36" s="18">
        <v>16</v>
      </c>
      <c r="AK36" s="18">
        <v>8</v>
      </c>
      <c r="AL36" s="30">
        <f t="shared" si="3"/>
        <v>0.66666666666666663</v>
      </c>
      <c r="AM36" s="30">
        <f t="shared" si="4"/>
        <v>0.33333333333333331</v>
      </c>
      <c r="AN36" s="30">
        <f t="shared" si="5"/>
        <v>0.75515624999999997</v>
      </c>
      <c r="AO36" s="30">
        <f t="shared" si="6"/>
        <v>0.15867187499999999</v>
      </c>
      <c r="AP36" s="30">
        <f t="shared" si="7"/>
        <v>8.5859375000000002E-2</v>
      </c>
    </row>
    <row r="37" spans="1:42" x14ac:dyDescent="0.25">
      <c r="A37" s="15">
        <v>38</v>
      </c>
      <c r="B37" s="15" t="s">
        <v>115</v>
      </c>
      <c r="C37" s="18">
        <v>11.34125</v>
      </c>
      <c r="D37" s="18">
        <v>3.3025000000000002</v>
      </c>
      <c r="E37" s="18">
        <v>1.3687499999999999</v>
      </c>
      <c r="F37" s="18">
        <v>6368.25</v>
      </c>
      <c r="G37" s="18">
        <v>55.25</v>
      </c>
      <c r="H37" s="18">
        <v>23.002500000000001</v>
      </c>
      <c r="I37" s="18">
        <v>0</v>
      </c>
      <c r="J37" s="18">
        <v>0</v>
      </c>
      <c r="K37" s="18">
        <v>0</v>
      </c>
      <c r="L37" s="18">
        <v>136.75</v>
      </c>
      <c r="M37" s="18">
        <v>273.75</v>
      </c>
      <c r="N37" s="18">
        <v>331</v>
      </c>
      <c r="O37" s="18">
        <v>275.5</v>
      </c>
      <c r="P37" s="18">
        <v>482.25</v>
      </c>
      <c r="Q37" s="18">
        <v>579.25</v>
      </c>
      <c r="R37" s="18">
        <v>648.5</v>
      </c>
      <c r="S37" s="18">
        <v>502.75</v>
      </c>
      <c r="T37" s="18">
        <v>736.75</v>
      </c>
      <c r="U37" s="18">
        <v>2276.75</v>
      </c>
      <c r="V37" s="18">
        <v>83.25</v>
      </c>
      <c r="W37" s="18">
        <v>33</v>
      </c>
      <c r="X37" s="18">
        <v>5.25</v>
      </c>
      <c r="Y37" s="18">
        <v>0.5</v>
      </c>
      <c r="Z37" s="18">
        <v>0</v>
      </c>
      <c r="AA37" s="18">
        <v>3</v>
      </c>
      <c r="AB37" s="18">
        <v>0</v>
      </c>
      <c r="AC37" s="18">
        <v>0</v>
      </c>
      <c r="AD37" s="18">
        <v>0</v>
      </c>
      <c r="AE37" s="18">
        <v>0</v>
      </c>
      <c r="AF37" s="18">
        <v>0</v>
      </c>
      <c r="AG37" s="18">
        <v>0</v>
      </c>
      <c r="AH37" s="18">
        <v>0</v>
      </c>
      <c r="AI37" s="15">
        <v>24</v>
      </c>
      <c r="AJ37" s="18">
        <v>16</v>
      </c>
      <c r="AK37" s="18">
        <v>8</v>
      </c>
      <c r="AL37" s="30">
        <f t="shared" si="3"/>
        <v>0.66666666666666663</v>
      </c>
      <c r="AM37" s="30">
        <f t="shared" si="4"/>
        <v>0.33333333333333331</v>
      </c>
      <c r="AN37" s="30">
        <f t="shared" si="5"/>
        <v>0.70882812500000003</v>
      </c>
      <c r="AO37" s="30">
        <f t="shared" si="6"/>
        <v>0.20640625000000001</v>
      </c>
      <c r="AP37" s="30">
        <f t="shared" si="7"/>
        <v>8.5546874999999994E-2</v>
      </c>
    </row>
    <row r="38" spans="1:42" x14ac:dyDescent="0.25">
      <c r="A38" s="15">
        <v>39</v>
      </c>
      <c r="B38" s="15">
        <v>3018</v>
      </c>
      <c r="C38" s="18">
        <v>10.776249999999999</v>
      </c>
      <c r="D38" s="18">
        <v>3.4624999999999999</v>
      </c>
      <c r="E38" s="18">
        <v>1.76</v>
      </c>
      <c r="F38" s="18">
        <v>8630.25</v>
      </c>
      <c r="G38" s="18">
        <v>48</v>
      </c>
      <c r="H38" s="18">
        <v>23.896249999999998</v>
      </c>
      <c r="I38" s="18">
        <v>0</v>
      </c>
      <c r="J38" s="18">
        <v>0</v>
      </c>
      <c r="K38" s="18">
        <v>0</v>
      </c>
      <c r="L38" s="18">
        <v>132.25</v>
      </c>
      <c r="M38" s="18">
        <v>235.5</v>
      </c>
      <c r="N38" s="18">
        <v>413.25</v>
      </c>
      <c r="O38" s="18">
        <v>492.75</v>
      </c>
      <c r="P38" s="18">
        <v>702.75</v>
      </c>
      <c r="Q38" s="18">
        <v>562.75</v>
      </c>
      <c r="R38" s="18">
        <v>758.25</v>
      </c>
      <c r="S38" s="18">
        <v>829.25</v>
      </c>
      <c r="T38" s="18">
        <v>983.25</v>
      </c>
      <c r="U38" s="18">
        <v>1821.5</v>
      </c>
      <c r="V38" s="18">
        <v>1585.5</v>
      </c>
      <c r="W38" s="18">
        <v>90.5</v>
      </c>
      <c r="X38" s="18">
        <v>12.5</v>
      </c>
      <c r="Y38" s="18">
        <v>5.25</v>
      </c>
      <c r="Z38" s="18">
        <v>3.5</v>
      </c>
      <c r="AA38" s="18">
        <v>1.5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8">
        <v>0</v>
      </c>
      <c r="AH38" s="18">
        <v>0</v>
      </c>
      <c r="AI38" s="15">
        <v>24</v>
      </c>
      <c r="AJ38" s="18">
        <v>16</v>
      </c>
      <c r="AK38" s="18">
        <v>8</v>
      </c>
      <c r="AL38" s="30">
        <f t="shared" si="3"/>
        <v>0.66666666666666663</v>
      </c>
      <c r="AM38" s="30">
        <f t="shared" si="4"/>
        <v>0.33333333333333331</v>
      </c>
      <c r="AN38" s="30">
        <f t="shared" si="5"/>
        <v>0.67351562499999995</v>
      </c>
      <c r="AO38" s="30">
        <f t="shared" si="6"/>
        <v>0.21640624999999999</v>
      </c>
      <c r="AP38" s="30">
        <f t="shared" si="7"/>
        <v>0.11</v>
      </c>
    </row>
    <row r="39" spans="1:42" x14ac:dyDescent="0.25">
      <c r="A39" s="15">
        <v>40</v>
      </c>
      <c r="B39" s="15">
        <v>3003</v>
      </c>
      <c r="C39" s="18">
        <v>6.0528570000000004</v>
      </c>
      <c r="D39" s="18">
        <v>7.4471429999999996</v>
      </c>
      <c r="E39" s="18">
        <v>2.5099999999999998</v>
      </c>
      <c r="F39" s="18">
        <v>10269.14</v>
      </c>
      <c r="G39" s="18">
        <v>33</v>
      </c>
      <c r="H39" s="18">
        <v>25.195709999999998</v>
      </c>
      <c r="I39" s="18">
        <v>0</v>
      </c>
      <c r="J39" s="18">
        <v>0</v>
      </c>
      <c r="K39" s="18">
        <v>0</v>
      </c>
      <c r="L39" s="18">
        <v>394</v>
      </c>
      <c r="M39" s="18">
        <v>619.14290000000005</v>
      </c>
      <c r="N39" s="18">
        <v>950.85709999999995</v>
      </c>
      <c r="O39" s="18">
        <v>725.42859999999996</v>
      </c>
      <c r="P39" s="18">
        <v>1018.2859999999999</v>
      </c>
      <c r="Q39" s="18">
        <v>676.57140000000004</v>
      </c>
      <c r="R39" s="18">
        <v>1286</v>
      </c>
      <c r="S39" s="18">
        <v>1460.5709999999999</v>
      </c>
      <c r="T39" s="18">
        <v>1670.5709999999999</v>
      </c>
      <c r="U39" s="18">
        <v>325.1429</v>
      </c>
      <c r="V39" s="18">
        <v>352</v>
      </c>
      <c r="W39" s="18">
        <v>113.71429999999999</v>
      </c>
      <c r="X39" s="18">
        <v>90.857140000000001</v>
      </c>
      <c r="Y39" s="18">
        <v>226</v>
      </c>
      <c r="Z39" s="18">
        <v>292.28570000000002</v>
      </c>
      <c r="AA39" s="18">
        <v>67.714290000000005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5">
        <v>24</v>
      </c>
      <c r="AJ39" s="18">
        <v>16</v>
      </c>
      <c r="AK39" s="18">
        <v>8</v>
      </c>
      <c r="AL39" s="30">
        <f t="shared" si="3"/>
        <v>0.66666666666666663</v>
      </c>
      <c r="AM39" s="30">
        <f t="shared" si="4"/>
        <v>0.33333333333333331</v>
      </c>
      <c r="AN39" s="30">
        <f t="shared" si="5"/>
        <v>0.37830356250000002</v>
      </c>
      <c r="AO39" s="30">
        <f t="shared" si="6"/>
        <v>0.46544643749999998</v>
      </c>
      <c r="AP39" s="30">
        <f t="shared" si="7"/>
        <v>0.15687499999999999</v>
      </c>
    </row>
    <row r="40" spans="1:42" x14ac:dyDescent="0.25">
      <c r="A40" s="15">
        <v>41</v>
      </c>
      <c r="B40" s="15">
        <v>3015</v>
      </c>
      <c r="C40" s="18">
        <v>12.46571</v>
      </c>
      <c r="D40" s="18">
        <v>2.81</v>
      </c>
      <c r="E40" s="18">
        <v>0.86857099999999998</v>
      </c>
      <c r="F40" s="18">
        <v>3734</v>
      </c>
      <c r="G40" s="18">
        <v>48.714289999999998</v>
      </c>
      <c r="H40" s="18">
        <v>22.08</v>
      </c>
      <c r="I40" s="18">
        <v>0</v>
      </c>
      <c r="J40" s="18">
        <v>0</v>
      </c>
      <c r="K40" s="18">
        <v>0</v>
      </c>
      <c r="L40" s="18">
        <v>78.571430000000007</v>
      </c>
      <c r="M40" s="18">
        <v>143.42859999999999</v>
      </c>
      <c r="N40" s="18">
        <v>252.8571</v>
      </c>
      <c r="O40" s="18">
        <v>182.8571</v>
      </c>
      <c r="P40" s="18">
        <v>331.71429999999998</v>
      </c>
      <c r="Q40" s="18">
        <v>355.1429</v>
      </c>
      <c r="R40" s="18">
        <v>873.42859999999996</v>
      </c>
      <c r="S40" s="18">
        <v>986.28570000000002</v>
      </c>
      <c r="T40" s="18">
        <v>447.71429999999998</v>
      </c>
      <c r="U40" s="18">
        <v>66.857140000000001</v>
      </c>
      <c r="V40" s="18">
        <v>12.28571</v>
      </c>
      <c r="W40" s="18">
        <v>1.428571</v>
      </c>
      <c r="X40" s="18">
        <v>1.142857</v>
      </c>
      <c r="Y40" s="18">
        <v>0</v>
      </c>
      <c r="Z40" s="18">
        <v>0</v>
      </c>
      <c r="AA40" s="18">
        <v>0.28571400000000002</v>
      </c>
      <c r="AB40" s="18">
        <v>0</v>
      </c>
      <c r="AC40" s="18">
        <v>0</v>
      </c>
      <c r="AD40" s="18">
        <v>0</v>
      </c>
      <c r="AE40" s="18">
        <v>0</v>
      </c>
      <c r="AF40" s="18">
        <v>0</v>
      </c>
      <c r="AG40" s="18">
        <v>0</v>
      </c>
      <c r="AH40" s="18">
        <v>0</v>
      </c>
      <c r="AI40" s="15">
        <v>24</v>
      </c>
      <c r="AJ40" s="18">
        <v>16</v>
      </c>
      <c r="AK40" s="18">
        <v>8</v>
      </c>
      <c r="AL40" s="30">
        <f t="shared" si="3"/>
        <v>0.66666666666666663</v>
      </c>
      <c r="AM40" s="30">
        <f t="shared" si="4"/>
        <v>0.33333333333333331</v>
      </c>
      <c r="AN40" s="30">
        <f t="shared" si="5"/>
        <v>0.77910687499999998</v>
      </c>
      <c r="AO40" s="30">
        <f t="shared" si="6"/>
        <v>0.175625</v>
      </c>
      <c r="AP40" s="30">
        <f t="shared" si="7"/>
        <v>5.4285687499999999E-2</v>
      </c>
    </row>
    <row r="41" spans="1:42" x14ac:dyDescent="0.25">
      <c r="A41" s="15">
        <v>42</v>
      </c>
      <c r="B41" s="15">
        <v>3019</v>
      </c>
      <c r="C41" s="18">
        <v>10.068569999999999</v>
      </c>
      <c r="D41" s="18">
        <v>4.5785710000000002</v>
      </c>
      <c r="E41" s="18">
        <v>1.3085709999999999</v>
      </c>
      <c r="F41" s="18">
        <v>5639.143</v>
      </c>
      <c r="G41" s="18">
        <v>43.428570000000001</v>
      </c>
      <c r="H41" s="18">
        <v>22.925709999999999</v>
      </c>
      <c r="I41" s="18">
        <v>0</v>
      </c>
      <c r="J41" s="18">
        <v>0</v>
      </c>
      <c r="K41" s="18">
        <v>0</v>
      </c>
      <c r="L41" s="18">
        <v>193.42859999999999</v>
      </c>
      <c r="M41" s="18">
        <v>261.42860000000002</v>
      </c>
      <c r="N41" s="18">
        <v>436.57139999999998</v>
      </c>
      <c r="O41" s="18">
        <v>340</v>
      </c>
      <c r="P41" s="18">
        <v>516.57140000000004</v>
      </c>
      <c r="Q41" s="18">
        <v>352.8571</v>
      </c>
      <c r="R41" s="18">
        <v>580.28570000000002</v>
      </c>
      <c r="S41" s="18">
        <v>690.57140000000004</v>
      </c>
      <c r="T41" s="18">
        <v>710.57140000000004</v>
      </c>
      <c r="U41" s="18">
        <v>783.42859999999996</v>
      </c>
      <c r="V41" s="18">
        <v>594.57140000000004</v>
      </c>
      <c r="W41" s="18">
        <v>134.8571</v>
      </c>
      <c r="X41" s="18">
        <v>34</v>
      </c>
      <c r="Y41" s="18">
        <v>4.5714290000000002</v>
      </c>
      <c r="Z41" s="18">
        <v>2</v>
      </c>
      <c r="AA41" s="18">
        <v>3.4285709999999998</v>
      </c>
      <c r="AB41" s="18">
        <v>0</v>
      </c>
      <c r="AC41" s="18">
        <v>0</v>
      </c>
      <c r="AD41" s="18">
        <v>0</v>
      </c>
      <c r="AE41" s="18">
        <v>0</v>
      </c>
      <c r="AF41" s="18">
        <v>0</v>
      </c>
      <c r="AG41" s="18">
        <v>0</v>
      </c>
      <c r="AH41" s="18">
        <v>0</v>
      </c>
      <c r="AI41" s="15">
        <v>24</v>
      </c>
      <c r="AJ41" s="18">
        <v>16</v>
      </c>
      <c r="AK41" s="18">
        <v>8</v>
      </c>
      <c r="AL41" s="30">
        <f t="shared" si="3"/>
        <v>0.66666666666666663</v>
      </c>
      <c r="AM41" s="30">
        <f t="shared" si="4"/>
        <v>0.33333333333333331</v>
      </c>
      <c r="AN41" s="30">
        <f t="shared" si="5"/>
        <v>0.62928562499999996</v>
      </c>
      <c r="AO41" s="30">
        <f t="shared" si="6"/>
        <v>0.28616068750000001</v>
      </c>
      <c r="AP41" s="30">
        <f t="shared" si="7"/>
        <v>8.1785687499999996E-2</v>
      </c>
    </row>
    <row r="42" spans="1:42" x14ac:dyDescent="0.25">
      <c r="A42" s="15">
        <v>44</v>
      </c>
      <c r="B42" s="15">
        <v>6004</v>
      </c>
      <c r="C42" s="18">
        <v>9.2657139999999991</v>
      </c>
      <c r="D42" s="18">
        <v>5.15</v>
      </c>
      <c r="E42" s="18">
        <v>1.577143</v>
      </c>
      <c r="F42" s="18">
        <v>7031.143</v>
      </c>
      <c r="G42" s="18">
        <v>38.714289999999998</v>
      </c>
      <c r="H42" s="18">
        <v>23.54571</v>
      </c>
      <c r="I42" s="18">
        <v>0</v>
      </c>
      <c r="J42" s="18">
        <v>0</v>
      </c>
      <c r="K42" s="18">
        <v>0</v>
      </c>
      <c r="L42" s="18">
        <v>211.1429</v>
      </c>
      <c r="M42" s="18">
        <v>288.28570000000002</v>
      </c>
      <c r="N42" s="18">
        <v>492</v>
      </c>
      <c r="O42" s="18">
        <v>380.28570000000002</v>
      </c>
      <c r="P42" s="18">
        <v>635.14290000000005</v>
      </c>
      <c r="Q42" s="18">
        <v>488.57139999999998</v>
      </c>
      <c r="R42" s="18">
        <v>817.71429999999998</v>
      </c>
      <c r="S42" s="18">
        <v>905.14290000000005</v>
      </c>
      <c r="T42" s="18">
        <v>857.71429999999998</v>
      </c>
      <c r="U42" s="18">
        <v>735.42859999999996</v>
      </c>
      <c r="V42" s="18">
        <v>1069.143</v>
      </c>
      <c r="W42" s="18">
        <v>138.28569999999999</v>
      </c>
      <c r="X42" s="18">
        <v>8.8571430000000007</v>
      </c>
      <c r="Y42" s="18">
        <v>2</v>
      </c>
      <c r="Z42" s="18">
        <v>0</v>
      </c>
      <c r="AA42" s="18">
        <v>1.428571</v>
      </c>
      <c r="AB42" s="18">
        <v>0</v>
      </c>
      <c r="AC42" s="18">
        <v>0</v>
      </c>
      <c r="AD42" s="18">
        <v>0</v>
      </c>
      <c r="AE42" s="18">
        <v>0</v>
      </c>
      <c r="AF42" s="18">
        <v>0</v>
      </c>
      <c r="AG42" s="18">
        <v>0</v>
      </c>
      <c r="AH42" s="18">
        <v>0</v>
      </c>
      <c r="AI42" s="15">
        <v>24</v>
      </c>
      <c r="AJ42" s="18">
        <v>16</v>
      </c>
      <c r="AK42" s="18">
        <v>8</v>
      </c>
      <c r="AL42" s="30">
        <f t="shared" si="3"/>
        <v>0.66666666666666663</v>
      </c>
      <c r="AM42" s="30">
        <f t="shared" si="4"/>
        <v>0.33333333333333331</v>
      </c>
      <c r="AN42" s="30">
        <f t="shared" si="5"/>
        <v>0.57910712499999994</v>
      </c>
      <c r="AO42" s="30">
        <f t="shared" si="6"/>
        <v>0.32187500000000002</v>
      </c>
      <c r="AP42" s="30">
        <f t="shared" si="7"/>
        <v>9.8571437499999998E-2</v>
      </c>
    </row>
    <row r="43" spans="1:42" x14ac:dyDescent="0.25">
      <c r="A43" s="15">
        <v>45</v>
      </c>
      <c r="B43" s="15" t="s">
        <v>116</v>
      </c>
      <c r="C43" s="18">
        <v>10.64143</v>
      </c>
      <c r="D43" s="18">
        <v>3.3371430000000002</v>
      </c>
      <c r="E43" s="18">
        <v>2.0385710000000001</v>
      </c>
      <c r="F43" s="18">
        <v>11538.29</v>
      </c>
      <c r="G43" s="18">
        <v>48.285710000000002</v>
      </c>
      <c r="H43" s="18">
        <v>24.975709999999999</v>
      </c>
      <c r="I43" s="18">
        <v>0</v>
      </c>
      <c r="J43" s="18">
        <v>0</v>
      </c>
      <c r="K43" s="18">
        <v>0</v>
      </c>
      <c r="L43" s="18">
        <v>96.571430000000007</v>
      </c>
      <c r="M43" s="18">
        <v>124.5714</v>
      </c>
      <c r="N43" s="18">
        <v>259.42860000000002</v>
      </c>
      <c r="O43" s="18">
        <v>206.28569999999999</v>
      </c>
      <c r="P43" s="18">
        <v>425.71429999999998</v>
      </c>
      <c r="Q43" s="18">
        <v>327.42860000000002</v>
      </c>
      <c r="R43" s="18">
        <v>596</v>
      </c>
      <c r="S43" s="18">
        <v>1312.857</v>
      </c>
      <c r="T43" s="18">
        <v>2878.5709999999999</v>
      </c>
      <c r="U43" s="18">
        <v>4644</v>
      </c>
      <c r="V43" s="18">
        <v>611.71429999999998</v>
      </c>
      <c r="W43" s="18">
        <v>43.714289999999998</v>
      </c>
      <c r="X43" s="18">
        <v>9.4285709999999998</v>
      </c>
      <c r="Y43" s="18">
        <v>0.57142899999999996</v>
      </c>
      <c r="Z43" s="18">
        <v>0</v>
      </c>
      <c r="AA43" s="18">
        <v>1.428571</v>
      </c>
      <c r="AB43" s="18">
        <v>0</v>
      </c>
      <c r="AC43" s="18">
        <v>0</v>
      </c>
      <c r="AD43" s="18">
        <v>0</v>
      </c>
      <c r="AE43" s="18">
        <v>0</v>
      </c>
      <c r="AF43" s="18">
        <v>0</v>
      </c>
      <c r="AG43" s="18">
        <v>0</v>
      </c>
      <c r="AH43" s="18">
        <v>0</v>
      </c>
      <c r="AI43" s="15">
        <v>24</v>
      </c>
      <c r="AJ43" s="18">
        <v>16</v>
      </c>
      <c r="AK43" s="18">
        <v>8</v>
      </c>
      <c r="AL43" s="30">
        <f t="shared" si="3"/>
        <v>0.66666666666666663</v>
      </c>
      <c r="AM43" s="30">
        <f t="shared" si="4"/>
        <v>0.33333333333333331</v>
      </c>
      <c r="AN43" s="30">
        <f t="shared" si="5"/>
        <v>0.66508937499999998</v>
      </c>
      <c r="AO43" s="30">
        <f t="shared" si="6"/>
        <v>0.20857143750000001</v>
      </c>
      <c r="AP43" s="30">
        <f t="shared" si="7"/>
        <v>0.12741068750000001</v>
      </c>
    </row>
    <row r="44" spans="1:42" x14ac:dyDescent="0.25">
      <c r="A44" s="15">
        <v>46</v>
      </c>
      <c r="B44" s="15">
        <v>3011</v>
      </c>
      <c r="C44" s="18">
        <v>13.33286</v>
      </c>
      <c r="D44" s="18">
        <v>3.7042860000000002</v>
      </c>
      <c r="E44" s="18">
        <v>1.2514289999999999</v>
      </c>
      <c r="F44" s="18">
        <v>5681.4290000000001</v>
      </c>
      <c r="G44" s="18">
        <v>34.571429999999999</v>
      </c>
      <c r="H44" s="18">
        <v>25.651430000000001</v>
      </c>
      <c r="I44" s="18">
        <v>0</v>
      </c>
      <c r="J44" s="18">
        <v>0</v>
      </c>
      <c r="K44" s="18">
        <v>0</v>
      </c>
      <c r="L44" s="18">
        <v>163.1429</v>
      </c>
      <c r="M44" s="18">
        <v>229.42859999999999</v>
      </c>
      <c r="N44" s="18">
        <v>406</v>
      </c>
      <c r="O44" s="18">
        <v>265.71429999999998</v>
      </c>
      <c r="P44" s="18">
        <v>456.57139999999998</v>
      </c>
      <c r="Q44" s="18">
        <v>314</v>
      </c>
      <c r="R44" s="18">
        <v>546.57140000000004</v>
      </c>
      <c r="S44" s="18">
        <v>681.71429999999998</v>
      </c>
      <c r="T44" s="18">
        <v>960.57140000000004</v>
      </c>
      <c r="U44" s="18">
        <v>748.85709999999995</v>
      </c>
      <c r="V44" s="18">
        <v>759.14290000000005</v>
      </c>
      <c r="W44" s="18">
        <v>130</v>
      </c>
      <c r="X44" s="18">
        <v>18.857140000000001</v>
      </c>
      <c r="Y44" s="18">
        <v>0</v>
      </c>
      <c r="Z44" s="18">
        <v>0</v>
      </c>
      <c r="AA44" s="18">
        <v>0.85714299999999999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0</v>
      </c>
      <c r="AH44" s="18">
        <v>0</v>
      </c>
      <c r="AI44" s="15">
        <v>24</v>
      </c>
      <c r="AJ44" s="18">
        <v>16</v>
      </c>
      <c r="AK44" s="18">
        <v>8</v>
      </c>
      <c r="AL44" s="30">
        <f t="shared" si="3"/>
        <v>0.66666666666666663</v>
      </c>
      <c r="AM44" s="30">
        <f t="shared" si="4"/>
        <v>0.33333333333333331</v>
      </c>
      <c r="AN44" s="30">
        <f t="shared" si="5"/>
        <v>0.83330375000000001</v>
      </c>
      <c r="AO44" s="30">
        <f t="shared" si="6"/>
        <v>0.23151787500000001</v>
      </c>
      <c r="AP44" s="30">
        <f t="shared" si="7"/>
        <v>7.8214312499999994E-2</v>
      </c>
    </row>
    <row r="45" spans="1:42" x14ac:dyDescent="0.25">
      <c r="A45" s="15">
        <v>47</v>
      </c>
      <c r="B45" s="15">
        <v>84</v>
      </c>
      <c r="C45" s="18">
        <v>10.61143</v>
      </c>
      <c r="D45" s="18">
        <v>3.1642860000000002</v>
      </c>
      <c r="E45" s="18">
        <v>2.367143</v>
      </c>
      <c r="F45" s="18">
        <v>13266</v>
      </c>
      <c r="G45" s="18">
        <v>56.714289999999998</v>
      </c>
      <c r="H45" s="18">
        <v>25.797139999999999</v>
      </c>
      <c r="I45" s="18">
        <v>0</v>
      </c>
      <c r="J45" s="18">
        <v>0</v>
      </c>
      <c r="K45" s="18">
        <v>0</v>
      </c>
      <c r="L45" s="18">
        <v>138.28569999999999</v>
      </c>
      <c r="M45" s="18">
        <v>235.71430000000001</v>
      </c>
      <c r="N45" s="18">
        <v>445.71429999999998</v>
      </c>
      <c r="O45" s="18">
        <v>328.28570000000002</v>
      </c>
      <c r="P45" s="18">
        <v>630.28570000000002</v>
      </c>
      <c r="Q45" s="18">
        <v>479.71429999999998</v>
      </c>
      <c r="R45" s="18">
        <v>833.71429999999998</v>
      </c>
      <c r="S45" s="18">
        <v>1459.4290000000001</v>
      </c>
      <c r="T45" s="18">
        <v>2345.4290000000001</v>
      </c>
      <c r="U45" s="18">
        <v>2709.143</v>
      </c>
      <c r="V45" s="18">
        <v>1383.143</v>
      </c>
      <c r="W45" s="18">
        <v>324.57139999999998</v>
      </c>
      <c r="X45" s="18">
        <v>108.8571</v>
      </c>
      <c r="Y45" s="18">
        <v>1412.5709999999999</v>
      </c>
      <c r="Z45" s="18">
        <v>424.8571</v>
      </c>
      <c r="AA45" s="18">
        <v>6.2857139999999996</v>
      </c>
      <c r="AB45" s="18">
        <v>0</v>
      </c>
      <c r="AC45" s="18">
        <v>0</v>
      </c>
      <c r="AD45" s="18">
        <v>0</v>
      </c>
      <c r="AE45" s="18">
        <v>0</v>
      </c>
      <c r="AF45" s="18">
        <v>0</v>
      </c>
      <c r="AG45" s="18">
        <v>0</v>
      </c>
      <c r="AH45" s="18">
        <v>0</v>
      </c>
      <c r="AI45" s="15">
        <v>24</v>
      </c>
      <c r="AJ45" s="18">
        <v>16</v>
      </c>
      <c r="AK45" s="18">
        <v>8</v>
      </c>
      <c r="AL45" s="30">
        <f t="shared" si="3"/>
        <v>0.66666666666666663</v>
      </c>
      <c r="AM45" s="30">
        <f t="shared" si="4"/>
        <v>0.33333333333333331</v>
      </c>
      <c r="AN45" s="30">
        <f t="shared" si="5"/>
        <v>0.66321437500000002</v>
      </c>
      <c r="AO45" s="30">
        <f t="shared" si="6"/>
        <v>0.19776787500000001</v>
      </c>
      <c r="AP45" s="30">
        <f t="shared" si="7"/>
        <v>0.1479464375</v>
      </c>
    </row>
    <row r="46" spans="1:42" x14ac:dyDescent="0.25">
      <c r="A46" s="15">
        <v>49</v>
      </c>
      <c r="B46" s="15">
        <v>88</v>
      </c>
      <c r="C46" s="18">
        <v>10.771430000000001</v>
      </c>
      <c r="D46" s="18">
        <v>3.831429</v>
      </c>
      <c r="E46" s="18">
        <v>1.54</v>
      </c>
      <c r="F46" s="18">
        <v>7651.143</v>
      </c>
      <c r="G46" s="18">
        <v>37.714289999999998</v>
      </c>
      <c r="H46" s="18">
        <v>23.747140000000002</v>
      </c>
      <c r="I46" s="18">
        <v>0</v>
      </c>
      <c r="J46" s="18">
        <v>0</v>
      </c>
      <c r="K46" s="18">
        <v>0</v>
      </c>
      <c r="L46" s="18">
        <v>126.5714</v>
      </c>
      <c r="M46" s="18">
        <v>208</v>
      </c>
      <c r="N46" s="18">
        <v>335.42860000000002</v>
      </c>
      <c r="O46" s="18">
        <v>277.42860000000002</v>
      </c>
      <c r="P46" s="18">
        <v>418</v>
      </c>
      <c r="Q46" s="18">
        <v>383.1429</v>
      </c>
      <c r="R46" s="18">
        <v>690.28570000000002</v>
      </c>
      <c r="S46" s="18">
        <v>1108.5709999999999</v>
      </c>
      <c r="T46" s="18">
        <v>2237.7139999999999</v>
      </c>
      <c r="U46" s="18">
        <v>1538</v>
      </c>
      <c r="V46" s="18">
        <v>304.57139999999998</v>
      </c>
      <c r="W46" s="18">
        <v>7.1428570000000002</v>
      </c>
      <c r="X46" s="18">
        <v>8.5714290000000002</v>
      </c>
      <c r="Y46" s="18">
        <v>3.1428569999999998</v>
      </c>
      <c r="Z46" s="18">
        <v>1.714286</v>
      </c>
      <c r="AA46" s="18">
        <v>2.8571430000000002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5">
        <v>24</v>
      </c>
      <c r="AJ46" s="18">
        <v>16</v>
      </c>
      <c r="AK46" s="18">
        <v>8</v>
      </c>
      <c r="AL46" s="30">
        <f t="shared" si="3"/>
        <v>0.66666666666666663</v>
      </c>
      <c r="AM46" s="30">
        <f t="shared" si="4"/>
        <v>0.33333333333333331</v>
      </c>
      <c r="AN46" s="30">
        <f t="shared" si="5"/>
        <v>0.67321437500000003</v>
      </c>
      <c r="AO46" s="30">
        <f t="shared" si="6"/>
        <v>0.2394643125</v>
      </c>
      <c r="AP46" s="30">
        <f t="shared" si="7"/>
        <v>9.6250000000000002E-2</v>
      </c>
    </row>
    <row r="47" spans="1:42" x14ac:dyDescent="0.25">
      <c r="A47" s="15">
        <v>50</v>
      </c>
      <c r="B47" s="15">
        <v>3017</v>
      </c>
      <c r="C47" s="18">
        <v>11.414289999999999</v>
      </c>
      <c r="D47" s="18">
        <v>4.84</v>
      </c>
      <c r="E47" s="18">
        <v>2.19</v>
      </c>
      <c r="F47" s="18">
        <v>10138.57</v>
      </c>
      <c r="G47" s="18">
        <v>54.857140000000001</v>
      </c>
      <c r="H47" s="18">
        <v>27.747140000000002</v>
      </c>
      <c r="I47" s="18">
        <v>0</v>
      </c>
      <c r="J47" s="18">
        <v>0</v>
      </c>
      <c r="K47" s="18">
        <v>0</v>
      </c>
      <c r="L47" s="18">
        <v>210.28569999999999</v>
      </c>
      <c r="M47" s="18">
        <v>312.8571</v>
      </c>
      <c r="N47" s="18">
        <v>562.57140000000004</v>
      </c>
      <c r="O47" s="18">
        <v>505.71429999999998</v>
      </c>
      <c r="P47" s="18">
        <v>738.57140000000004</v>
      </c>
      <c r="Q47" s="18">
        <v>602.57140000000004</v>
      </c>
      <c r="R47" s="18">
        <v>1159.143</v>
      </c>
      <c r="S47" s="18">
        <v>1834.2860000000001</v>
      </c>
      <c r="T47" s="18">
        <v>2918.5709999999999</v>
      </c>
      <c r="U47" s="18">
        <v>1230.5709999999999</v>
      </c>
      <c r="V47" s="18">
        <v>49.428570000000001</v>
      </c>
      <c r="W47" s="18">
        <v>6.2857139999999996</v>
      </c>
      <c r="X47" s="18">
        <v>5.1428570000000002</v>
      </c>
      <c r="Y47" s="18">
        <v>0</v>
      </c>
      <c r="Z47" s="18">
        <v>0.57142899999999996</v>
      </c>
      <c r="AA47" s="18">
        <v>2</v>
      </c>
      <c r="AB47" s="18">
        <v>0</v>
      </c>
      <c r="AC47" s="18">
        <v>0</v>
      </c>
      <c r="AD47" s="18">
        <v>0</v>
      </c>
      <c r="AE47" s="18">
        <v>0</v>
      </c>
      <c r="AF47" s="18">
        <v>0</v>
      </c>
      <c r="AG47" s="18">
        <v>0</v>
      </c>
      <c r="AH47" s="18">
        <v>0</v>
      </c>
      <c r="AI47" s="15">
        <v>24</v>
      </c>
      <c r="AJ47" s="18">
        <v>16</v>
      </c>
      <c r="AK47" s="18">
        <v>8</v>
      </c>
      <c r="AL47" s="30">
        <f t="shared" si="3"/>
        <v>0.66666666666666663</v>
      </c>
      <c r="AM47" s="30">
        <f t="shared" si="4"/>
        <v>0.33333333333333331</v>
      </c>
      <c r="AN47" s="30">
        <f t="shared" si="5"/>
        <v>0.71339312499999996</v>
      </c>
      <c r="AO47" s="30">
        <f t="shared" si="6"/>
        <v>0.30249999999999999</v>
      </c>
      <c r="AP47" s="30">
        <f t="shared" si="7"/>
        <v>0.136875</v>
      </c>
    </row>
    <row r="48" spans="1:42" x14ac:dyDescent="0.25">
      <c r="A48" s="15">
        <v>51</v>
      </c>
      <c r="B48" s="15">
        <v>2025</v>
      </c>
      <c r="C48" s="18">
        <v>9.3814290000000007</v>
      </c>
      <c r="D48" s="18">
        <v>3.9728569999999999</v>
      </c>
      <c r="E48" s="18">
        <v>2.6442860000000001</v>
      </c>
      <c r="F48" s="18">
        <v>13880</v>
      </c>
      <c r="G48" s="18">
        <v>60.428570000000001</v>
      </c>
      <c r="H48" s="18">
        <v>26.005710000000001</v>
      </c>
      <c r="I48" s="18">
        <v>0</v>
      </c>
      <c r="J48" s="18">
        <v>0</v>
      </c>
      <c r="K48" s="18">
        <v>0</v>
      </c>
      <c r="L48" s="18">
        <v>169.71430000000001</v>
      </c>
      <c r="M48" s="18">
        <v>329.71429999999998</v>
      </c>
      <c r="N48" s="18">
        <v>537.14290000000005</v>
      </c>
      <c r="O48" s="18">
        <v>466.57139999999998</v>
      </c>
      <c r="P48" s="18">
        <v>891.14290000000005</v>
      </c>
      <c r="Q48" s="18">
        <v>706.57140000000004</v>
      </c>
      <c r="R48" s="18">
        <v>1322.5709999999999</v>
      </c>
      <c r="S48" s="18">
        <v>1631.143</v>
      </c>
      <c r="T48" s="18">
        <v>2578.857</v>
      </c>
      <c r="U48" s="18">
        <v>2124</v>
      </c>
      <c r="V48" s="18">
        <v>813.14290000000005</v>
      </c>
      <c r="W48" s="18">
        <v>756.28570000000002</v>
      </c>
      <c r="X48" s="18">
        <v>581.42859999999996</v>
      </c>
      <c r="Y48" s="18">
        <v>517.14290000000005</v>
      </c>
      <c r="Z48" s="18">
        <v>384.8571</v>
      </c>
      <c r="AA48" s="18">
        <v>69.714290000000005</v>
      </c>
      <c r="AB48" s="18">
        <v>0</v>
      </c>
      <c r="AC48" s="18">
        <v>0</v>
      </c>
      <c r="AD48" s="18">
        <v>0</v>
      </c>
      <c r="AE48" s="18">
        <v>0</v>
      </c>
      <c r="AF48" s="18">
        <v>0</v>
      </c>
      <c r="AG48" s="18">
        <v>0</v>
      </c>
      <c r="AH48" s="18">
        <v>0</v>
      </c>
      <c r="AI48" s="15">
        <v>24</v>
      </c>
      <c r="AJ48" s="18">
        <v>16</v>
      </c>
      <c r="AK48" s="18">
        <v>8</v>
      </c>
      <c r="AL48" s="30">
        <f t="shared" si="3"/>
        <v>0.66666666666666663</v>
      </c>
      <c r="AM48" s="30">
        <f t="shared" si="4"/>
        <v>0.33333333333333331</v>
      </c>
      <c r="AN48" s="30">
        <f t="shared" si="5"/>
        <v>0.58633931250000004</v>
      </c>
      <c r="AO48" s="30">
        <f t="shared" si="6"/>
        <v>0.24830356249999999</v>
      </c>
      <c r="AP48" s="30">
        <f t="shared" si="7"/>
        <v>0.16526787500000001</v>
      </c>
    </row>
    <row r="49" spans="1:42" x14ac:dyDescent="0.25">
      <c r="A49" s="15">
        <v>52</v>
      </c>
      <c r="B49" s="15" t="s">
        <v>117</v>
      </c>
      <c r="C49" s="18">
        <v>9.7871430000000004</v>
      </c>
      <c r="D49" s="18">
        <v>4.5028569999999997</v>
      </c>
      <c r="E49" s="18">
        <v>1.72</v>
      </c>
      <c r="F49" s="18">
        <v>7431.4290000000001</v>
      </c>
      <c r="G49" s="18">
        <v>37.571429999999999</v>
      </c>
      <c r="H49" s="18">
        <v>23.612860000000001</v>
      </c>
      <c r="I49" s="18">
        <v>0</v>
      </c>
      <c r="J49" s="18">
        <v>0</v>
      </c>
      <c r="K49" s="18">
        <v>0</v>
      </c>
      <c r="L49" s="18">
        <v>194.57140000000001</v>
      </c>
      <c r="M49" s="18">
        <v>278.28570000000002</v>
      </c>
      <c r="N49" s="18">
        <v>522.28570000000002</v>
      </c>
      <c r="O49" s="18">
        <v>440.28570000000002</v>
      </c>
      <c r="P49" s="18">
        <v>669.42859999999996</v>
      </c>
      <c r="Q49" s="18">
        <v>792</v>
      </c>
      <c r="R49" s="18">
        <v>1057.7139999999999</v>
      </c>
      <c r="S49" s="18">
        <v>1279.4290000000001</v>
      </c>
      <c r="T49" s="18">
        <v>1384</v>
      </c>
      <c r="U49" s="18">
        <v>651.14290000000005</v>
      </c>
      <c r="V49" s="18">
        <v>120.5714</v>
      </c>
      <c r="W49" s="18">
        <v>23.142859999999999</v>
      </c>
      <c r="X49" s="18">
        <v>13.428570000000001</v>
      </c>
      <c r="Y49" s="18">
        <v>0.85714299999999999</v>
      </c>
      <c r="Z49" s="18">
        <v>0</v>
      </c>
      <c r="AA49" s="18">
        <v>4.2857139999999996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5">
        <v>24</v>
      </c>
      <c r="AJ49" s="18">
        <v>16</v>
      </c>
      <c r="AK49" s="18">
        <v>8</v>
      </c>
      <c r="AL49" s="30">
        <f t="shared" si="3"/>
        <v>0.66666666666666663</v>
      </c>
      <c r="AM49" s="30">
        <f t="shared" si="4"/>
        <v>0.33333333333333331</v>
      </c>
      <c r="AN49" s="30">
        <f t="shared" si="5"/>
        <v>0.61169643750000002</v>
      </c>
      <c r="AO49" s="30">
        <f t="shared" si="6"/>
        <v>0.28142856249999998</v>
      </c>
      <c r="AP49" s="30">
        <f t="shared" si="7"/>
        <v>0.1075</v>
      </c>
    </row>
    <row r="50" spans="1:42" x14ac:dyDescent="0.25">
      <c r="A50" s="15">
        <v>53</v>
      </c>
      <c r="B50" s="15">
        <v>4</v>
      </c>
      <c r="C50" s="18">
        <v>10.122857142857143</v>
      </c>
      <c r="D50" s="18">
        <v>4.5785714285714283</v>
      </c>
      <c r="E50" s="18">
        <v>1.3085714285714285</v>
      </c>
      <c r="F50" s="18">
        <v>5639.1428571428569</v>
      </c>
      <c r="G50" s="18">
        <v>43.428571428571431</v>
      </c>
      <c r="H50" s="18">
        <v>22.925714285714289</v>
      </c>
      <c r="I50" s="18">
        <v>0</v>
      </c>
      <c r="J50" s="18">
        <v>0</v>
      </c>
      <c r="K50" s="18">
        <v>0</v>
      </c>
      <c r="L50" s="18">
        <v>193.42857142857142</v>
      </c>
      <c r="M50" s="18">
        <v>261.42857142857144</v>
      </c>
      <c r="N50" s="18">
        <v>436.57142857142856</v>
      </c>
      <c r="O50" s="18">
        <v>340</v>
      </c>
      <c r="P50" s="18">
        <v>516.57142857142856</v>
      </c>
      <c r="Q50" s="18">
        <v>352.85714285714283</v>
      </c>
      <c r="R50" s="18">
        <v>580.28571428571433</v>
      </c>
      <c r="S50" s="18">
        <v>690.57142857142856</v>
      </c>
      <c r="T50" s="18">
        <v>710.57142857142856</v>
      </c>
      <c r="U50" s="18">
        <v>783.42857142857144</v>
      </c>
      <c r="V50" s="18">
        <v>594.57142857142856</v>
      </c>
      <c r="W50" s="18">
        <v>134.85714285714286</v>
      </c>
      <c r="X50" s="18">
        <v>34</v>
      </c>
      <c r="Y50" s="18">
        <v>4.5714285714285712</v>
      </c>
      <c r="Z50" s="18">
        <v>2</v>
      </c>
      <c r="AA50" s="18">
        <v>3.4285714285714284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5">
        <v>24</v>
      </c>
      <c r="AJ50" s="18">
        <v>16</v>
      </c>
      <c r="AK50" s="18">
        <v>8</v>
      </c>
      <c r="AL50" s="30">
        <f t="shared" si="3"/>
        <v>0.66666666666666663</v>
      </c>
      <c r="AM50" s="30">
        <f t="shared" si="4"/>
        <v>0.33333333333333331</v>
      </c>
      <c r="AN50" s="30">
        <f t="shared" si="5"/>
        <v>0.63267857142857142</v>
      </c>
      <c r="AO50" s="30">
        <f t="shared" si="6"/>
        <v>0.28616071428571427</v>
      </c>
      <c r="AP50" s="30">
        <f t="shared" si="7"/>
        <v>8.1785714285714281E-2</v>
      </c>
    </row>
    <row r="51" spans="1:42" x14ac:dyDescent="0.25">
      <c r="A51" s="15">
        <v>54</v>
      </c>
      <c r="B51" s="15">
        <v>3007</v>
      </c>
      <c r="C51" s="18">
        <v>8.975714</v>
      </c>
      <c r="D51" s="18">
        <v>4.0314290000000002</v>
      </c>
      <c r="E51" s="18">
        <v>3.1357140000000001</v>
      </c>
      <c r="F51" s="18">
        <v>15499.43</v>
      </c>
      <c r="G51" s="18">
        <v>67.428569999999993</v>
      </c>
      <c r="H51" s="18">
        <v>26.85</v>
      </c>
      <c r="I51" s="18">
        <v>0</v>
      </c>
      <c r="J51" s="18">
        <v>0</v>
      </c>
      <c r="K51" s="18">
        <v>0</v>
      </c>
      <c r="L51" s="18">
        <v>195.71430000000001</v>
      </c>
      <c r="M51" s="18">
        <v>360.57139999999998</v>
      </c>
      <c r="N51" s="18">
        <v>694.57140000000004</v>
      </c>
      <c r="O51" s="18">
        <v>583.14290000000005</v>
      </c>
      <c r="P51" s="18">
        <v>935.71429999999998</v>
      </c>
      <c r="Q51" s="18">
        <v>1052.5709999999999</v>
      </c>
      <c r="R51" s="18">
        <v>1893.143</v>
      </c>
      <c r="S51" s="18">
        <v>2523.7139999999999</v>
      </c>
      <c r="T51" s="18">
        <v>4360.2860000000001</v>
      </c>
      <c r="U51" s="18">
        <v>2147.4290000000001</v>
      </c>
      <c r="V51" s="18">
        <v>191.42859999999999</v>
      </c>
      <c r="W51" s="18">
        <v>174</v>
      </c>
      <c r="X51" s="18">
        <v>281.42860000000002</v>
      </c>
      <c r="Y51" s="18">
        <v>90.857140000000001</v>
      </c>
      <c r="Z51" s="18">
        <v>12.571429999999999</v>
      </c>
      <c r="AA51" s="18">
        <v>2.285714</v>
      </c>
      <c r="AB51" s="18">
        <v>0</v>
      </c>
      <c r="AC51" s="18">
        <v>0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5">
        <v>24</v>
      </c>
      <c r="AJ51" s="18">
        <v>16</v>
      </c>
      <c r="AK51" s="18">
        <v>8</v>
      </c>
      <c r="AL51" s="30">
        <f t="shared" si="3"/>
        <v>0.66666666666666663</v>
      </c>
      <c r="AM51" s="30">
        <f t="shared" si="4"/>
        <v>0.33333333333333331</v>
      </c>
      <c r="AN51" s="30">
        <f t="shared" si="5"/>
        <v>0.560982125</v>
      </c>
      <c r="AO51" s="30">
        <f t="shared" si="6"/>
        <v>0.25196431250000001</v>
      </c>
      <c r="AP51" s="30">
        <f t="shared" si="7"/>
        <v>0.19598212500000001</v>
      </c>
    </row>
    <row r="52" spans="1:42" x14ac:dyDescent="0.25">
      <c r="A52" s="15">
        <v>55</v>
      </c>
      <c r="B52" s="15">
        <v>2023</v>
      </c>
      <c r="C52" s="18">
        <v>9.3771430000000002</v>
      </c>
      <c r="D52" s="18">
        <v>4.63</v>
      </c>
      <c r="E52" s="18">
        <v>1.99</v>
      </c>
      <c r="F52" s="18">
        <v>10485.709999999999</v>
      </c>
      <c r="G52" s="18">
        <v>49.714289999999998</v>
      </c>
      <c r="H52" s="18">
        <v>24.78</v>
      </c>
      <c r="I52" s="18">
        <v>0</v>
      </c>
      <c r="J52" s="18">
        <v>0</v>
      </c>
      <c r="K52" s="18">
        <v>0</v>
      </c>
      <c r="L52" s="18">
        <v>133.42859999999999</v>
      </c>
      <c r="M52" s="18">
        <v>221.42859999999999</v>
      </c>
      <c r="N52" s="18">
        <v>389.42860000000002</v>
      </c>
      <c r="O52" s="18">
        <v>336.8571</v>
      </c>
      <c r="P52" s="18">
        <v>546</v>
      </c>
      <c r="Q52" s="18">
        <v>426.8571</v>
      </c>
      <c r="R52" s="18">
        <v>688.85709999999995</v>
      </c>
      <c r="S52" s="18">
        <v>883.42859999999996</v>
      </c>
      <c r="T52" s="18">
        <v>2901.4290000000001</v>
      </c>
      <c r="U52" s="18">
        <v>2777.143</v>
      </c>
      <c r="V52" s="18">
        <v>1079.7139999999999</v>
      </c>
      <c r="W52" s="18">
        <v>45.428570000000001</v>
      </c>
      <c r="X52" s="18">
        <v>21.714289999999998</v>
      </c>
      <c r="Y52" s="18">
        <v>24.285710000000002</v>
      </c>
      <c r="Z52" s="18">
        <v>8.8571430000000007</v>
      </c>
      <c r="AA52" s="18">
        <v>0.85714299999999999</v>
      </c>
      <c r="AB52" s="18">
        <v>0</v>
      </c>
      <c r="AC52" s="18">
        <v>0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5">
        <v>24</v>
      </c>
      <c r="AJ52" s="18">
        <v>16</v>
      </c>
      <c r="AK52" s="18">
        <v>8</v>
      </c>
      <c r="AL52" s="30">
        <f t="shared" si="3"/>
        <v>0.66666666666666663</v>
      </c>
      <c r="AM52" s="30">
        <f t="shared" si="4"/>
        <v>0.33333333333333331</v>
      </c>
      <c r="AN52" s="30">
        <f t="shared" si="5"/>
        <v>0.58607143750000001</v>
      </c>
      <c r="AO52" s="30">
        <f t="shared" si="6"/>
        <v>0.28937499999999999</v>
      </c>
      <c r="AP52" s="30">
        <f t="shared" si="7"/>
        <v>0.124375</v>
      </c>
    </row>
    <row r="53" spans="1:42" x14ac:dyDescent="0.25">
      <c r="A53" s="15">
        <v>56</v>
      </c>
      <c r="B53" s="15">
        <v>6005</v>
      </c>
      <c r="C53" s="18">
        <v>11.228569999999999</v>
      </c>
      <c r="D53" s="18">
        <v>2.57</v>
      </c>
      <c r="E53" s="18">
        <v>1.9042859999999999</v>
      </c>
      <c r="F53" s="18">
        <v>10247.14</v>
      </c>
      <c r="G53" s="18">
        <v>52.285710000000002</v>
      </c>
      <c r="H53" s="18">
        <v>24.027139999999999</v>
      </c>
      <c r="I53" s="18">
        <v>0</v>
      </c>
      <c r="J53" s="18">
        <v>0</v>
      </c>
      <c r="K53" s="18">
        <v>0</v>
      </c>
      <c r="L53" s="18">
        <v>112.28570000000001</v>
      </c>
      <c r="M53" s="18">
        <v>195.1429</v>
      </c>
      <c r="N53" s="18">
        <v>363.1429</v>
      </c>
      <c r="O53" s="18">
        <v>324.57139999999998</v>
      </c>
      <c r="P53" s="18">
        <v>642</v>
      </c>
      <c r="Q53" s="18">
        <v>476.28570000000002</v>
      </c>
      <c r="R53" s="18">
        <v>853.42859999999996</v>
      </c>
      <c r="S53" s="18">
        <v>1187.7139999999999</v>
      </c>
      <c r="T53" s="18">
        <v>1851.143</v>
      </c>
      <c r="U53" s="18">
        <v>2149.143</v>
      </c>
      <c r="V53" s="18">
        <v>811.14290000000005</v>
      </c>
      <c r="W53" s="18">
        <v>256.8571</v>
      </c>
      <c r="X53" s="18">
        <v>131.71430000000001</v>
      </c>
      <c r="Y53" s="18">
        <v>352</v>
      </c>
      <c r="Z53" s="18">
        <v>444.28570000000002</v>
      </c>
      <c r="AA53" s="18">
        <v>96.285709999999995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0</v>
      </c>
      <c r="AH53" s="18">
        <v>0</v>
      </c>
      <c r="AI53" s="15">
        <v>24</v>
      </c>
      <c r="AJ53" s="18">
        <v>16</v>
      </c>
      <c r="AK53" s="18">
        <v>8</v>
      </c>
      <c r="AL53" s="30">
        <f t="shared" si="3"/>
        <v>0.66666666666666663</v>
      </c>
      <c r="AM53" s="30">
        <f t="shared" si="4"/>
        <v>0.33333333333333331</v>
      </c>
      <c r="AN53" s="30">
        <f t="shared" si="5"/>
        <v>0.70178562499999997</v>
      </c>
      <c r="AO53" s="30">
        <f t="shared" si="6"/>
        <v>0.16062499999999999</v>
      </c>
      <c r="AP53" s="30">
        <f t="shared" si="7"/>
        <v>0.119017875</v>
      </c>
    </row>
    <row r="54" spans="1:42" x14ac:dyDescent="0.25">
      <c r="A54" s="15">
        <v>57</v>
      </c>
      <c r="B54" s="15" t="s">
        <v>118</v>
      </c>
      <c r="C54" s="18">
        <v>10.2925</v>
      </c>
      <c r="D54" s="18">
        <v>4.24125</v>
      </c>
      <c r="E54" s="18">
        <v>1.4675</v>
      </c>
      <c r="F54" s="18">
        <v>8018.5</v>
      </c>
      <c r="G54" s="18">
        <v>31.125</v>
      </c>
      <c r="H54" s="18">
        <v>23.748750000000001</v>
      </c>
      <c r="I54" s="18">
        <v>0</v>
      </c>
      <c r="J54" s="18">
        <v>0</v>
      </c>
      <c r="K54" s="18">
        <v>0</v>
      </c>
      <c r="L54" s="18">
        <v>141.75</v>
      </c>
      <c r="M54" s="18">
        <v>202</v>
      </c>
      <c r="N54" s="18">
        <v>347.75</v>
      </c>
      <c r="O54" s="18">
        <v>268.25</v>
      </c>
      <c r="P54" s="18">
        <v>454</v>
      </c>
      <c r="Q54" s="18">
        <v>298.75</v>
      </c>
      <c r="R54" s="18">
        <v>574.25</v>
      </c>
      <c r="S54" s="18">
        <v>802.25</v>
      </c>
      <c r="T54" s="18">
        <v>1022.5</v>
      </c>
      <c r="U54" s="18">
        <v>975.25</v>
      </c>
      <c r="V54" s="18">
        <v>422.5</v>
      </c>
      <c r="W54" s="18">
        <v>277</v>
      </c>
      <c r="X54" s="18">
        <v>44.25</v>
      </c>
      <c r="Y54" s="18">
        <v>1043</v>
      </c>
      <c r="Z54" s="18">
        <v>141.75</v>
      </c>
      <c r="AA54" s="18">
        <v>1003.25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5">
        <v>24</v>
      </c>
      <c r="AJ54" s="18">
        <v>16</v>
      </c>
      <c r="AK54" s="18">
        <v>8</v>
      </c>
      <c r="AL54" s="30">
        <f t="shared" si="3"/>
        <v>0.66666666666666663</v>
      </c>
      <c r="AM54" s="30">
        <f t="shared" si="4"/>
        <v>0.33333333333333331</v>
      </c>
      <c r="AN54" s="30">
        <f t="shared" si="5"/>
        <v>0.64328125000000003</v>
      </c>
      <c r="AO54" s="30">
        <f t="shared" si="6"/>
        <v>0.265078125</v>
      </c>
      <c r="AP54" s="30">
        <f t="shared" si="7"/>
        <v>9.1718750000000002E-2</v>
      </c>
    </row>
    <row r="55" spans="1:42" x14ac:dyDescent="0.25">
      <c r="A55" s="15">
        <v>58</v>
      </c>
      <c r="B55" s="15" t="s">
        <v>119</v>
      </c>
      <c r="C55" s="18">
        <v>10.264290000000001</v>
      </c>
      <c r="D55" s="18">
        <v>3.9714290000000001</v>
      </c>
      <c r="E55" s="18">
        <v>1.76</v>
      </c>
      <c r="F55" s="18">
        <v>9140.857</v>
      </c>
      <c r="G55" s="18">
        <v>36.857140000000001</v>
      </c>
      <c r="H55" s="18">
        <v>24.161429999999999</v>
      </c>
      <c r="I55" s="18">
        <v>0</v>
      </c>
      <c r="J55" s="18">
        <v>0</v>
      </c>
      <c r="K55" s="18">
        <v>0</v>
      </c>
      <c r="L55" s="18">
        <v>133.71430000000001</v>
      </c>
      <c r="M55" s="18">
        <v>205.42859999999999</v>
      </c>
      <c r="N55" s="18">
        <v>374.57139999999998</v>
      </c>
      <c r="O55" s="18">
        <v>297.71429999999998</v>
      </c>
      <c r="P55" s="18">
        <v>540.28570000000002</v>
      </c>
      <c r="Q55" s="18">
        <v>433.1429</v>
      </c>
      <c r="R55" s="18">
        <v>647.42859999999996</v>
      </c>
      <c r="S55" s="18">
        <v>1015.7140000000001</v>
      </c>
      <c r="T55" s="18">
        <v>1667.143</v>
      </c>
      <c r="U55" s="18">
        <v>2163.143</v>
      </c>
      <c r="V55" s="18">
        <v>1597.143</v>
      </c>
      <c r="W55" s="18">
        <v>47.142859999999999</v>
      </c>
      <c r="X55" s="18">
        <v>8.8571430000000007</v>
      </c>
      <c r="Y55" s="18">
        <v>2</v>
      </c>
      <c r="Z55" s="18">
        <v>1.142857</v>
      </c>
      <c r="AA55" s="18">
        <v>6.2857139999999996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8">
        <v>0</v>
      </c>
      <c r="AH55" s="18">
        <v>0</v>
      </c>
      <c r="AI55" s="15">
        <v>24</v>
      </c>
      <c r="AJ55" s="18">
        <v>16</v>
      </c>
      <c r="AK55" s="18">
        <v>8</v>
      </c>
      <c r="AL55" s="30">
        <f t="shared" si="3"/>
        <v>0.66666666666666663</v>
      </c>
      <c r="AM55" s="30">
        <f t="shared" si="4"/>
        <v>0.33333333333333331</v>
      </c>
      <c r="AN55" s="30">
        <f t="shared" si="5"/>
        <v>0.64151812500000005</v>
      </c>
      <c r="AO55" s="30">
        <f t="shared" si="6"/>
        <v>0.24821431250000001</v>
      </c>
      <c r="AP55" s="30">
        <f t="shared" si="7"/>
        <v>0.11</v>
      </c>
    </row>
    <row r="56" spans="1:42" x14ac:dyDescent="0.25">
      <c r="A56" s="15">
        <v>59</v>
      </c>
      <c r="B56" s="15">
        <v>2055</v>
      </c>
      <c r="C56" s="18">
        <v>10.76857</v>
      </c>
      <c r="D56" s="18">
        <v>3.347143</v>
      </c>
      <c r="E56" s="18">
        <v>1.881429</v>
      </c>
      <c r="F56" s="18">
        <v>10735.43</v>
      </c>
      <c r="G56" s="18">
        <v>48.142859999999999</v>
      </c>
      <c r="H56" s="18">
        <v>24.66</v>
      </c>
      <c r="I56" s="18">
        <v>0</v>
      </c>
      <c r="J56" s="18">
        <v>0</v>
      </c>
      <c r="K56" s="18">
        <v>0</v>
      </c>
      <c r="L56" s="18">
        <v>114.28570000000001</v>
      </c>
      <c r="M56" s="18">
        <v>160.8571</v>
      </c>
      <c r="N56" s="18">
        <v>274.8571</v>
      </c>
      <c r="O56" s="18">
        <v>219.42859999999999</v>
      </c>
      <c r="P56" s="18">
        <v>438.57139999999998</v>
      </c>
      <c r="Q56" s="18">
        <v>318.8571</v>
      </c>
      <c r="R56" s="18">
        <v>700.85709999999995</v>
      </c>
      <c r="S56" s="18">
        <v>748.57140000000004</v>
      </c>
      <c r="T56" s="18">
        <v>1483.143</v>
      </c>
      <c r="U56" s="18">
        <v>3349.4290000000001</v>
      </c>
      <c r="V56" s="18">
        <v>2101.7139999999999</v>
      </c>
      <c r="W56" s="18">
        <v>387.71429999999998</v>
      </c>
      <c r="X56" s="18">
        <v>134.28569999999999</v>
      </c>
      <c r="Y56" s="18">
        <v>153.42859999999999</v>
      </c>
      <c r="Z56" s="18">
        <v>96.285709999999995</v>
      </c>
      <c r="AA56" s="18">
        <v>53.142859999999999</v>
      </c>
      <c r="AB56" s="18">
        <v>0</v>
      </c>
      <c r="AC56" s="18">
        <v>0</v>
      </c>
      <c r="AD56" s="18">
        <v>0</v>
      </c>
      <c r="AE56" s="18">
        <v>0</v>
      </c>
      <c r="AF56" s="18">
        <v>0</v>
      </c>
      <c r="AG56" s="18">
        <v>0</v>
      </c>
      <c r="AH56" s="18">
        <v>0</v>
      </c>
      <c r="AI56" s="15">
        <v>24</v>
      </c>
      <c r="AJ56" s="18">
        <v>16</v>
      </c>
      <c r="AK56" s="18">
        <v>8</v>
      </c>
      <c r="AL56" s="30">
        <f t="shared" si="3"/>
        <v>0.66666666666666663</v>
      </c>
      <c r="AM56" s="30">
        <f t="shared" si="4"/>
        <v>0.33333333333333331</v>
      </c>
      <c r="AN56" s="30">
        <f t="shared" si="5"/>
        <v>0.67303562500000003</v>
      </c>
      <c r="AO56" s="30">
        <f t="shared" si="6"/>
        <v>0.2091964375</v>
      </c>
      <c r="AP56" s="30">
        <f t="shared" si="7"/>
        <v>0.1175893125</v>
      </c>
    </row>
    <row r="57" spans="1:42" x14ac:dyDescent="0.25">
      <c r="A57" s="15">
        <v>61</v>
      </c>
      <c r="B57" s="15" t="s">
        <v>120</v>
      </c>
      <c r="C57" s="18">
        <v>10.60375</v>
      </c>
      <c r="D57" s="18">
        <v>4.0437500000000002</v>
      </c>
      <c r="E57" s="18">
        <v>1.3425</v>
      </c>
      <c r="F57" s="18">
        <v>6004.5</v>
      </c>
      <c r="G57" s="18">
        <v>53.625</v>
      </c>
      <c r="H57" s="18">
        <v>22.501249999999999</v>
      </c>
      <c r="I57" s="18">
        <v>0</v>
      </c>
      <c r="J57" s="18">
        <v>0</v>
      </c>
      <c r="K57" s="18">
        <v>0</v>
      </c>
      <c r="L57" s="18">
        <v>194.75</v>
      </c>
      <c r="M57" s="18">
        <v>260.25</v>
      </c>
      <c r="N57" s="18">
        <v>405</v>
      </c>
      <c r="O57" s="18">
        <v>298.5</v>
      </c>
      <c r="P57" s="18">
        <v>516.75</v>
      </c>
      <c r="Q57" s="18">
        <v>362</v>
      </c>
      <c r="R57" s="18">
        <v>498.25</v>
      </c>
      <c r="S57" s="18">
        <v>583.5</v>
      </c>
      <c r="T57" s="18">
        <v>998.25</v>
      </c>
      <c r="U57" s="18">
        <v>1425</v>
      </c>
      <c r="V57" s="18">
        <v>404.75</v>
      </c>
      <c r="W57" s="18">
        <v>29.75</v>
      </c>
      <c r="X57" s="18">
        <v>16</v>
      </c>
      <c r="Y57" s="18">
        <v>2.5</v>
      </c>
      <c r="Z57" s="18">
        <v>1</v>
      </c>
      <c r="AA57" s="18">
        <v>8.25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0</v>
      </c>
      <c r="AH57" s="18">
        <v>0</v>
      </c>
      <c r="AI57" s="15">
        <v>24</v>
      </c>
      <c r="AJ57" s="18">
        <v>16</v>
      </c>
      <c r="AK57" s="18">
        <v>8</v>
      </c>
      <c r="AL57" s="30">
        <f t="shared" si="3"/>
        <v>0.66666666666666663</v>
      </c>
      <c r="AM57" s="30">
        <f t="shared" si="4"/>
        <v>0.33333333333333331</v>
      </c>
      <c r="AN57" s="30">
        <f t="shared" si="5"/>
        <v>0.66273437499999999</v>
      </c>
      <c r="AO57" s="30">
        <f t="shared" si="6"/>
        <v>0.25273437500000001</v>
      </c>
      <c r="AP57" s="30">
        <f t="shared" si="7"/>
        <v>8.3906250000000002E-2</v>
      </c>
    </row>
    <row r="58" spans="1:42" x14ac:dyDescent="0.25">
      <c r="A58" s="15">
        <v>62</v>
      </c>
      <c r="B58" s="15">
        <v>6001</v>
      </c>
      <c r="C58" s="18">
        <v>12.79</v>
      </c>
      <c r="D58" s="18">
        <v>1.97</v>
      </c>
      <c r="E58" s="18">
        <v>1.24</v>
      </c>
      <c r="F58" s="18">
        <v>7104</v>
      </c>
      <c r="G58" s="18">
        <v>46</v>
      </c>
      <c r="H58" s="18">
        <v>23.05</v>
      </c>
      <c r="I58" s="18">
        <v>0</v>
      </c>
      <c r="J58" s="18">
        <v>0</v>
      </c>
      <c r="K58" s="18">
        <v>0</v>
      </c>
      <c r="L58" s="18">
        <v>44</v>
      </c>
      <c r="M58" s="18">
        <v>122</v>
      </c>
      <c r="N58" s="18">
        <v>128</v>
      </c>
      <c r="O58" s="18">
        <v>120</v>
      </c>
      <c r="P58" s="18">
        <v>308</v>
      </c>
      <c r="Q58" s="18">
        <v>254</v>
      </c>
      <c r="R58" s="18">
        <v>406</v>
      </c>
      <c r="S58" s="18">
        <v>794</v>
      </c>
      <c r="T58" s="18">
        <v>1508</v>
      </c>
      <c r="U58" s="18">
        <v>1370</v>
      </c>
      <c r="V58" s="18">
        <v>1822</v>
      </c>
      <c r="W58" s="18">
        <v>220</v>
      </c>
      <c r="X58" s="18">
        <v>4</v>
      </c>
      <c r="Y58" s="18">
        <v>0</v>
      </c>
      <c r="Z58" s="18">
        <v>4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0</v>
      </c>
      <c r="AH58" s="18">
        <v>0</v>
      </c>
      <c r="AI58" s="15">
        <v>24</v>
      </c>
      <c r="AJ58" s="18">
        <v>16</v>
      </c>
      <c r="AK58" s="18">
        <v>8</v>
      </c>
      <c r="AL58" s="30">
        <f t="shared" si="3"/>
        <v>0.66666666666666663</v>
      </c>
      <c r="AM58" s="30">
        <f t="shared" si="4"/>
        <v>0.33333333333333331</v>
      </c>
      <c r="AN58" s="30">
        <f t="shared" si="5"/>
        <v>0.79937499999999995</v>
      </c>
      <c r="AO58" s="30">
        <f t="shared" si="6"/>
        <v>0.123125</v>
      </c>
      <c r="AP58" s="30">
        <f t="shared" si="7"/>
        <v>7.7499999999999999E-2</v>
      </c>
    </row>
    <row r="59" spans="1:42" x14ac:dyDescent="0.2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</row>
    <row r="60" spans="1:42" ht="15.75" x14ac:dyDescent="0.25">
      <c r="A60" s="31" t="s">
        <v>101</v>
      </c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4"/>
      <c r="AI60" s="15"/>
      <c r="AJ60" s="15"/>
      <c r="AK60" s="15"/>
      <c r="AL60" s="15"/>
      <c r="AM60" s="15"/>
      <c r="AN60" s="15"/>
      <c r="AO60" s="15"/>
      <c r="AP60" s="15"/>
    </row>
    <row r="61" spans="1:42" x14ac:dyDescent="0.25">
      <c r="A61" s="35" t="s">
        <v>121</v>
      </c>
      <c r="B61" s="32"/>
      <c r="C61" s="33">
        <f>SUM(C2:C58)/57</f>
        <v>10.412732090225564</v>
      </c>
      <c r="D61" s="33">
        <f t="shared" ref="D61:AP61" si="8">SUM(D2:D58)/57</f>
        <v>3.9758803609047626</v>
      </c>
      <c r="E61" s="33">
        <f t="shared" si="8"/>
        <v>1.7461184260626565</v>
      </c>
      <c r="F61" s="33">
        <f t="shared" si="8"/>
        <v>8715.1709173007512</v>
      </c>
      <c r="G61" s="33">
        <f t="shared" si="8"/>
        <v>48.122806992431073</v>
      </c>
      <c r="H61" s="33">
        <f t="shared" si="8"/>
        <v>24.134284661679192</v>
      </c>
      <c r="I61" s="33">
        <f t="shared" si="8"/>
        <v>0</v>
      </c>
      <c r="J61" s="33">
        <f t="shared" si="8"/>
        <v>0</v>
      </c>
      <c r="K61" s="33">
        <f t="shared" si="8"/>
        <v>0</v>
      </c>
      <c r="L61" s="33">
        <f t="shared" si="8"/>
        <v>155.31265984962405</v>
      </c>
      <c r="M61" s="33">
        <f t="shared" si="8"/>
        <v>238.75627142857141</v>
      </c>
      <c r="N61" s="33">
        <f t="shared" si="8"/>
        <v>412.2474864661653</v>
      </c>
      <c r="O61" s="33">
        <f t="shared" si="8"/>
        <v>334.72117719298245</v>
      </c>
      <c r="P61" s="33">
        <f t="shared" si="8"/>
        <v>574.86905313283205</v>
      </c>
      <c r="Q61" s="33">
        <f t="shared" si="8"/>
        <v>457.50375162907272</v>
      </c>
      <c r="R61" s="33">
        <f t="shared" si="8"/>
        <v>806.71051604010029</v>
      </c>
      <c r="S61" s="33">
        <f t="shared" si="8"/>
        <v>1078.8608812030077</v>
      </c>
      <c r="T61" s="33">
        <f t="shared" si="8"/>
        <v>1632.4705654135337</v>
      </c>
      <c r="U61" s="33">
        <f t="shared" si="8"/>
        <v>1494.7424809022552</v>
      </c>
      <c r="V61" s="33">
        <f t="shared" si="8"/>
        <v>886.90851418546333</v>
      </c>
      <c r="W61" s="33">
        <f t="shared" si="8"/>
        <v>278.70739857644111</v>
      </c>
      <c r="X61" s="33">
        <f t="shared" si="8"/>
        <v>127.83146154385967</v>
      </c>
      <c r="Y61" s="33">
        <f t="shared" si="8"/>
        <v>116.85901785213034</v>
      </c>
      <c r="Z61" s="33">
        <f t="shared" si="8"/>
        <v>76.559521649122829</v>
      </c>
      <c r="AA61" s="33">
        <f t="shared" si="8"/>
        <v>42.110276112781953</v>
      </c>
      <c r="AB61" s="33">
        <f t="shared" si="8"/>
        <v>0</v>
      </c>
      <c r="AC61" s="33">
        <f t="shared" si="8"/>
        <v>0</v>
      </c>
      <c r="AD61" s="33">
        <f t="shared" si="8"/>
        <v>0</v>
      </c>
      <c r="AE61" s="33">
        <f t="shared" si="8"/>
        <v>0</v>
      </c>
      <c r="AF61" s="33">
        <f t="shared" si="8"/>
        <v>0</v>
      </c>
      <c r="AG61" s="33">
        <f t="shared" si="8"/>
        <v>0</v>
      </c>
      <c r="AH61" s="33">
        <f t="shared" si="8"/>
        <v>0</v>
      </c>
      <c r="AI61" s="33">
        <f t="shared" si="8"/>
        <v>24</v>
      </c>
      <c r="AJ61" s="33">
        <f t="shared" si="8"/>
        <v>16</v>
      </c>
      <c r="AK61" s="33">
        <f t="shared" si="8"/>
        <v>8</v>
      </c>
      <c r="AL61" s="36">
        <f t="shared" si="8"/>
        <v>0.66666666666666663</v>
      </c>
      <c r="AM61" s="36">
        <f t="shared" si="8"/>
        <v>0.33333333333333331</v>
      </c>
      <c r="AN61" s="36">
        <f t="shared" si="8"/>
        <v>0.65079575563909775</v>
      </c>
      <c r="AO61" s="36">
        <f t="shared" si="8"/>
        <v>0.24849252255654766</v>
      </c>
      <c r="AP61" s="36">
        <f t="shared" si="8"/>
        <v>0.10913240162891603</v>
      </c>
    </row>
  </sheetData>
  <sortState ref="A2:AH58">
    <sortCondition ref="A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67"/>
  <sheetViews>
    <sheetView workbookViewId="0">
      <selection activeCell="N67" sqref="N67"/>
    </sheetView>
  </sheetViews>
  <sheetFormatPr defaultRowHeight="15" x14ac:dyDescent="0.25"/>
  <cols>
    <col min="1" max="1" width="19.85546875" customWidth="1"/>
    <col min="43" max="43" width="25.42578125" customWidth="1"/>
  </cols>
  <sheetData>
    <row r="1" spans="1:85" x14ac:dyDescent="0.25">
      <c r="A1" s="39" t="s">
        <v>0</v>
      </c>
      <c r="B1" s="39" t="s">
        <v>1</v>
      </c>
      <c r="C1" s="39" t="s">
        <v>2</v>
      </c>
      <c r="D1" s="39" t="s">
        <v>3</v>
      </c>
      <c r="E1" s="39" t="s">
        <v>4</v>
      </c>
      <c r="F1" s="39" t="s">
        <v>5</v>
      </c>
      <c r="G1" s="39" t="s">
        <v>6</v>
      </c>
      <c r="H1" s="39" t="s">
        <v>7</v>
      </c>
      <c r="I1" s="39" t="s">
        <v>8</v>
      </c>
      <c r="J1" s="39" t="s">
        <v>9</v>
      </c>
      <c r="K1" s="39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39" t="s">
        <v>16</v>
      </c>
      <c r="R1" s="39" t="s">
        <v>17</v>
      </c>
      <c r="S1" s="39" t="s">
        <v>18</v>
      </c>
      <c r="T1" s="39" t="s">
        <v>19</v>
      </c>
      <c r="U1" s="39" t="s">
        <v>20</v>
      </c>
      <c r="V1" s="39" t="s">
        <v>21</v>
      </c>
      <c r="W1" s="39" t="s">
        <v>22</v>
      </c>
      <c r="X1" s="39" t="s">
        <v>23</v>
      </c>
      <c r="Y1" s="39" t="s">
        <v>24</v>
      </c>
      <c r="Z1" s="39" t="s">
        <v>25</v>
      </c>
      <c r="AA1" s="39" t="s">
        <v>26</v>
      </c>
      <c r="AB1" s="39" t="s">
        <v>27</v>
      </c>
      <c r="AC1" s="39" t="s">
        <v>28</v>
      </c>
      <c r="AD1" s="39" t="s">
        <v>29</v>
      </c>
      <c r="AE1" s="39" t="s">
        <v>30</v>
      </c>
      <c r="AF1" s="39" t="s">
        <v>31</v>
      </c>
      <c r="AG1" s="39" t="s">
        <v>32</v>
      </c>
      <c r="AH1" s="39" t="s">
        <v>33</v>
      </c>
      <c r="AI1" s="39" t="s">
        <v>34</v>
      </c>
      <c r="AJ1" s="39" t="s">
        <v>35</v>
      </c>
      <c r="AK1" s="39" t="s">
        <v>36</v>
      </c>
      <c r="AL1" s="39" t="s">
        <v>37</v>
      </c>
      <c r="AM1" s="39" t="s">
        <v>38</v>
      </c>
      <c r="AN1" s="39" t="s">
        <v>39</v>
      </c>
      <c r="AO1" s="39" t="s">
        <v>40</v>
      </c>
      <c r="AP1" s="39" t="s">
        <v>41</v>
      </c>
      <c r="AQ1" s="42" t="s">
        <v>102</v>
      </c>
      <c r="AR1" s="40" t="s">
        <v>103</v>
      </c>
      <c r="AS1" s="40" t="s">
        <v>2</v>
      </c>
      <c r="AT1" s="40" t="s">
        <v>3</v>
      </c>
      <c r="AU1" s="40" t="s">
        <v>4</v>
      </c>
      <c r="AV1" s="40" t="s">
        <v>5</v>
      </c>
      <c r="AW1" s="40" t="s">
        <v>6</v>
      </c>
      <c r="AX1" s="40" t="s">
        <v>7</v>
      </c>
      <c r="AY1" s="40" t="s">
        <v>8</v>
      </c>
      <c r="AZ1" s="40" t="s">
        <v>9</v>
      </c>
      <c r="BA1" s="40" t="s">
        <v>10</v>
      </c>
      <c r="BB1" s="40" t="s">
        <v>11</v>
      </c>
      <c r="BC1" s="40" t="s">
        <v>12</v>
      </c>
      <c r="BD1" s="40" t="s">
        <v>13</v>
      </c>
      <c r="BE1" s="40" t="s">
        <v>14</v>
      </c>
      <c r="BF1" s="40" t="s">
        <v>15</v>
      </c>
      <c r="BG1" s="40" t="s">
        <v>16</v>
      </c>
      <c r="BH1" s="40" t="s">
        <v>17</v>
      </c>
      <c r="BI1" s="40" t="s">
        <v>18</v>
      </c>
      <c r="BJ1" s="40" t="s">
        <v>19</v>
      </c>
      <c r="BK1" s="40" t="s">
        <v>20</v>
      </c>
      <c r="BL1" s="40" t="s">
        <v>21</v>
      </c>
      <c r="BM1" s="40" t="s">
        <v>22</v>
      </c>
      <c r="BN1" s="40" t="s">
        <v>23</v>
      </c>
      <c r="BO1" s="40" t="s">
        <v>24</v>
      </c>
      <c r="BP1" s="40" t="s">
        <v>25</v>
      </c>
      <c r="BQ1" s="40" t="s">
        <v>26</v>
      </c>
      <c r="BR1" s="40" t="s">
        <v>27</v>
      </c>
      <c r="BS1" s="40" t="s">
        <v>28</v>
      </c>
      <c r="BT1" s="40" t="s">
        <v>29</v>
      </c>
      <c r="BU1" s="40" t="s">
        <v>30</v>
      </c>
      <c r="BV1" s="40" t="s">
        <v>31</v>
      </c>
      <c r="BW1" s="40" t="s">
        <v>32</v>
      </c>
      <c r="BX1" s="40" t="s">
        <v>33</v>
      </c>
      <c r="BY1" s="40" t="s">
        <v>34</v>
      </c>
      <c r="BZ1" s="40" t="s">
        <v>35</v>
      </c>
      <c r="CA1" s="40" t="s">
        <v>36</v>
      </c>
      <c r="CB1" s="40" t="s">
        <v>37</v>
      </c>
      <c r="CC1" s="40" t="s">
        <v>38</v>
      </c>
      <c r="CD1" s="40" t="s">
        <v>39</v>
      </c>
      <c r="CE1" s="40" t="s">
        <v>40</v>
      </c>
      <c r="CF1" s="40" t="s">
        <v>41</v>
      </c>
      <c r="CG1" s="41"/>
    </row>
    <row r="2" spans="1:85" x14ac:dyDescent="0.25">
      <c r="A2" s="46">
        <v>1</v>
      </c>
      <c r="B2" s="14" t="s">
        <v>42</v>
      </c>
      <c r="C2" s="17">
        <v>11.918333333333331</v>
      </c>
      <c r="D2" s="17">
        <v>2.8516666666666666</v>
      </c>
      <c r="E2" s="17">
        <v>1.2316666666666667</v>
      </c>
      <c r="F2" s="17">
        <v>5036.333333333333</v>
      </c>
      <c r="G2" s="17">
        <v>39.833333333333336</v>
      </c>
      <c r="H2" s="17">
        <v>22.433333333333334</v>
      </c>
      <c r="I2" s="17">
        <v>0</v>
      </c>
      <c r="J2" s="17">
        <v>0</v>
      </c>
      <c r="K2" s="17">
        <v>0</v>
      </c>
      <c r="L2" s="17">
        <v>154</v>
      </c>
      <c r="M2" s="17">
        <v>269</v>
      </c>
      <c r="N2" s="17">
        <v>367</v>
      </c>
      <c r="O2" s="17">
        <v>383.66666666666669</v>
      </c>
      <c r="P2" s="17">
        <v>564.66666666666663</v>
      </c>
      <c r="Q2" s="17">
        <v>538.66666666666663</v>
      </c>
      <c r="R2" s="17">
        <v>823.66666666666663</v>
      </c>
      <c r="S2" s="17">
        <v>1087.3333333333333</v>
      </c>
      <c r="T2" s="17">
        <v>642.66666666666663</v>
      </c>
      <c r="U2" s="17">
        <v>134.66666666666666</v>
      </c>
      <c r="V2" s="17">
        <v>51.666666666666664</v>
      </c>
      <c r="W2" s="17">
        <v>7</v>
      </c>
      <c r="X2" s="17">
        <v>4</v>
      </c>
      <c r="Y2" s="17">
        <v>0.66666666666666663</v>
      </c>
      <c r="Z2" s="17">
        <v>0.66666666666666663</v>
      </c>
      <c r="AA2" s="17">
        <v>7</v>
      </c>
      <c r="AB2" s="17">
        <v>0</v>
      </c>
      <c r="AC2" s="17">
        <v>0</v>
      </c>
      <c r="AD2" s="17">
        <v>0</v>
      </c>
      <c r="AE2" s="17">
        <v>0</v>
      </c>
      <c r="AF2" s="17">
        <v>0</v>
      </c>
      <c r="AG2" s="17">
        <v>0</v>
      </c>
      <c r="AH2" s="17">
        <v>0</v>
      </c>
      <c r="AI2" s="14">
        <v>24</v>
      </c>
      <c r="AJ2" s="17">
        <v>16</v>
      </c>
      <c r="AK2" s="17">
        <v>8</v>
      </c>
      <c r="AL2" s="24">
        <f>AJ2/AI2</f>
        <v>0.66666666666666663</v>
      </c>
      <c r="AM2" s="24">
        <f>AK2/AI2</f>
        <v>0.33333333333333331</v>
      </c>
      <c r="AN2" s="24">
        <f t="shared" ref="AN2:AN33" si="0">C2/AJ2</f>
        <v>0.7448958333333332</v>
      </c>
      <c r="AO2" s="24">
        <f t="shared" ref="AO2:AO33" si="1">D2/AJ2</f>
        <v>0.17822916666666666</v>
      </c>
      <c r="AP2" s="24">
        <f t="shared" ref="AP2:AP33" si="2">E2/AJ2</f>
        <v>7.6979166666666668E-2</v>
      </c>
      <c r="AQ2" s="45">
        <v>1</v>
      </c>
      <c r="AR2" s="15">
        <v>35</v>
      </c>
      <c r="AS2" s="18">
        <v>8.26</v>
      </c>
      <c r="AT2" s="18">
        <v>5.0914289999999998</v>
      </c>
      <c r="AU2" s="18">
        <v>2.6471429999999998</v>
      </c>
      <c r="AV2" s="18">
        <v>13965.71</v>
      </c>
      <c r="AW2" s="18">
        <v>45.285710000000002</v>
      </c>
      <c r="AX2" s="18">
        <v>26.20571</v>
      </c>
      <c r="AY2" s="18">
        <v>0</v>
      </c>
      <c r="AZ2" s="18">
        <v>0</v>
      </c>
      <c r="BA2" s="18">
        <v>0</v>
      </c>
      <c r="BB2" s="18">
        <v>212.28569999999999</v>
      </c>
      <c r="BC2" s="18">
        <v>326.28570000000002</v>
      </c>
      <c r="BD2" s="18">
        <v>576</v>
      </c>
      <c r="BE2" s="18">
        <v>425.71429999999998</v>
      </c>
      <c r="BF2" s="18">
        <v>848</v>
      </c>
      <c r="BG2" s="18">
        <v>669.71429999999998</v>
      </c>
      <c r="BH2" s="18">
        <v>1120.857</v>
      </c>
      <c r="BI2" s="18">
        <v>1298.857</v>
      </c>
      <c r="BJ2" s="18">
        <v>3446.857</v>
      </c>
      <c r="BK2" s="18">
        <v>2042.857</v>
      </c>
      <c r="BL2" s="18">
        <v>658.57140000000004</v>
      </c>
      <c r="BM2" s="18">
        <v>460.8571</v>
      </c>
      <c r="BN2" s="18">
        <v>288</v>
      </c>
      <c r="BO2" s="18">
        <v>749.14290000000005</v>
      </c>
      <c r="BP2" s="18">
        <v>676.28570000000002</v>
      </c>
      <c r="BQ2" s="18">
        <v>165.42859999999999</v>
      </c>
      <c r="BR2" s="18">
        <v>0</v>
      </c>
      <c r="BS2" s="18">
        <v>0</v>
      </c>
      <c r="BT2" s="18">
        <v>0</v>
      </c>
      <c r="BU2" s="18">
        <v>0</v>
      </c>
      <c r="BV2" s="18">
        <v>0</v>
      </c>
      <c r="BW2" s="18">
        <v>0</v>
      </c>
      <c r="BX2" s="18">
        <v>0</v>
      </c>
      <c r="BY2" s="15">
        <v>24</v>
      </c>
      <c r="BZ2" s="18">
        <v>16</v>
      </c>
      <c r="CA2" s="18">
        <v>8</v>
      </c>
      <c r="CB2" s="30">
        <f>BZ2/BY2</f>
        <v>0.66666666666666663</v>
      </c>
      <c r="CC2" s="30">
        <f>CA2/BY2</f>
        <v>0.33333333333333331</v>
      </c>
      <c r="CD2" s="30">
        <f t="shared" ref="CD2:CD33" si="3">AS2/BZ2</f>
        <v>0.51624999999999999</v>
      </c>
      <c r="CE2" s="30">
        <f t="shared" ref="CE2:CE33" si="4">AT2/BZ2</f>
        <v>0.31821431249999999</v>
      </c>
      <c r="CF2" s="30">
        <f t="shared" ref="CF2:CF33" si="5">AU2/BZ2</f>
        <v>0.16544643749999999</v>
      </c>
    </row>
    <row r="3" spans="1:85" x14ac:dyDescent="0.25">
      <c r="A3" s="46">
        <v>2</v>
      </c>
      <c r="B3" s="14" t="s">
        <v>43</v>
      </c>
      <c r="C3" s="17">
        <v>12.838571428571429</v>
      </c>
      <c r="D3" s="17">
        <v>2.3628571428571425</v>
      </c>
      <c r="E3" s="17">
        <v>0.6585714285714287</v>
      </c>
      <c r="F3" s="17">
        <v>2181.1428571428573</v>
      </c>
      <c r="G3" s="17">
        <v>38.571428571428569</v>
      </c>
      <c r="H3" s="17">
        <v>21.065714285714286</v>
      </c>
      <c r="I3" s="17">
        <v>0</v>
      </c>
      <c r="J3" s="17">
        <v>0</v>
      </c>
      <c r="K3" s="17">
        <v>0</v>
      </c>
      <c r="L3" s="17">
        <v>96.571428571428569</v>
      </c>
      <c r="M3" s="17">
        <v>180</v>
      </c>
      <c r="N3" s="17">
        <v>293.14285714285717</v>
      </c>
      <c r="O3" s="17">
        <v>281.14285714285717</v>
      </c>
      <c r="P3" s="17">
        <v>672</v>
      </c>
      <c r="Q3" s="17">
        <v>432</v>
      </c>
      <c r="R3" s="17">
        <v>134.85714285714286</v>
      </c>
      <c r="S3" s="17">
        <v>56</v>
      </c>
      <c r="T3" s="17">
        <v>20</v>
      </c>
      <c r="U3" s="17">
        <v>4.5714285714285712</v>
      </c>
      <c r="V3" s="17">
        <v>2.5714285714285716</v>
      </c>
      <c r="W3" s="17">
        <v>3.7142857142857144</v>
      </c>
      <c r="X3" s="17">
        <v>2.2857142857142856</v>
      </c>
      <c r="Y3" s="17">
        <v>0</v>
      </c>
      <c r="Z3" s="17">
        <v>0.5714285714285714</v>
      </c>
      <c r="AA3" s="17">
        <v>1.7142857142857142</v>
      </c>
      <c r="AB3" s="17">
        <v>0</v>
      </c>
      <c r="AC3" s="17">
        <v>0</v>
      </c>
      <c r="AD3" s="17">
        <v>0</v>
      </c>
      <c r="AE3" s="17">
        <v>0</v>
      </c>
      <c r="AF3" s="17">
        <v>0</v>
      </c>
      <c r="AG3" s="17">
        <v>0</v>
      </c>
      <c r="AH3" s="17">
        <v>0</v>
      </c>
      <c r="AI3" s="14">
        <v>24</v>
      </c>
      <c r="AJ3" s="17">
        <v>16</v>
      </c>
      <c r="AK3" s="17">
        <v>8</v>
      </c>
      <c r="AL3" s="24">
        <f t="shared" ref="AL3:AL58" si="6">AJ3/AI3</f>
        <v>0.66666666666666663</v>
      </c>
      <c r="AM3" s="24">
        <f t="shared" ref="AM3:AM58" si="7">AK3/AI3</f>
        <v>0.33333333333333331</v>
      </c>
      <c r="AN3" s="24">
        <f t="shared" si="0"/>
        <v>0.80241071428571431</v>
      </c>
      <c r="AO3" s="24">
        <f t="shared" si="1"/>
        <v>0.14767857142857141</v>
      </c>
      <c r="AP3" s="24">
        <f t="shared" si="2"/>
        <v>4.1160714285714294E-2</v>
      </c>
      <c r="AQ3" s="45">
        <v>2</v>
      </c>
      <c r="AR3" s="15" t="s">
        <v>104</v>
      </c>
      <c r="AS3" s="18">
        <v>10.00625</v>
      </c>
      <c r="AT3" s="18">
        <v>3.9712499999999999</v>
      </c>
      <c r="AU3" s="18">
        <v>2.0262500000000001</v>
      </c>
      <c r="AV3" s="18">
        <v>10995.25</v>
      </c>
      <c r="AW3" s="18">
        <v>54.75</v>
      </c>
      <c r="AX3" s="18">
        <v>24.875</v>
      </c>
      <c r="AY3" s="18">
        <v>0</v>
      </c>
      <c r="AZ3" s="18">
        <v>0</v>
      </c>
      <c r="BA3" s="18">
        <v>0</v>
      </c>
      <c r="BB3" s="18">
        <v>158.5</v>
      </c>
      <c r="BC3" s="18">
        <v>226.75</v>
      </c>
      <c r="BD3" s="18">
        <v>415.5</v>
      </c>
      <c r="BE3" s="18">
        <v>335.75</v>
      </c>
      <c r="BF3" s="18">
        <v>598.75</v>
      </c>
      <c r="BG3" s="18">
        <v>375.5</v>
      </c>
      <c r="BH3" s="18">
        <v>628.75</v>
      </c>
      <c r="BI3" s="18">
        <v>700</v>
      </c>
      <c r="BJ3" s="18">
        <v>1176.75</v>
      </c>
      <c r="BK3" s="18">
        <v>2089.75</v>
      </c>
      <c r="BL3" s="18">
        <v>3757</v>
      </c>
      <c r="BM3" s="18">
        <v>479</v>
      </c>
      <c r="BN3" s="18">
        <v>45.75</v>
      </c>
      <c r="BO3" s="18">
        <v>3.5</v>
      </c>
      <c r="BP3" s="18">
        <v>0.5</v>
      </c>
      <c r="BQ3" s="18">
        <v>3.5</v>
      </c>
      <c r="BR3" s="18">
        <v>0</v>
      </c>
      <c r="BS3" s="18">
        <v>0</v>
      </c>
      <c r="BT3" s="18">
        <v>0</v>
      </c>
      <c r="BU3" s="18">
        <v>0</v>
      </c>
      <c r="BV3" s="18">
        <v>0</v>
      </c>
      <c r="BW3" s="18">
        <v>0</v>
      </c>
      <c r="BX3" s="18">
        <v>0</v>
      </c>
      <c r="BY3" s="15">
        <v>24</v>
      </c>
      <c r="BZ3" s="18">
        <v>16</v>
      </c>
      <c r="CA3" s="18">
        <v>8</v>
      </c>
      <c r="CB3" s="30">
        <f t="shared" ref="CB3:CB58" si="8">BZ3/BY3</f>
        <v>0.66666666666666663</v>
      </c>
      <c r="CC3" s="30">
        <f t="shared" ref="CC3:CC58" si="9">CA3/BY3</f>
        <v>0.33333333333333331</v>
      </c>
      <c r="CD3" s="30">
        <f t="shared" si="3"/>
        <v>0.62539062499999998</v>
      </c>
      <c r="CE3" s="30">
        <f t="shared" si="4"/>
        <v>0.248203125</v>
      </c>
      <c r="CF3" s="30">
        <f t="shared" si="5"/>
        <v>0.12664062500000001</v>
      </c>
    </row>
    <row r="4" spans="1:85" x14ac:dyDescent="0.25">
      <c r="A4" s="46">
        <v>3</v>
      </c>
      <c r="B4" s="14" t="s">
        <v>44</v>
      </c>
      <c r="C4" s="17">
        <v>8.07</v>
      </c>
      <c r="D4" s="17">
        <v>5.47</v>
      </c>
      <c r="E4" s="17">
        <v>2.4700000000000002</v>
      </c>
      <c r="F4" s="17">
        <v>10954</v>
      </c>
      <c r="G4" s="17">
        <v>33</v>
      </c>
      <c r="H4" s="17">
        <v>25.130000000000003</v>
      </c>
      <c r="I4" s="17">
        <v>0</v>
      </c>
      <c r="J4" s="17">
        <v>0</v>
      </c>
      <c r="K4" s="17">
        <v>0</v>
      </c>
      <c r="L4" s="17">
        <v>250</v>
      </c>
      <c r="M4" s="17">
        <v>426</v>
      </c>
      <c r="N4" s="17">
        <v>698</v>
      </c>
      <c r="O4" s="17">
        <v>522</v>
      </c>
      <c r="P4" s="17">
        <v>1026</v>
      </c>
      <c r="Q4" s="17">
        <v>820</v>
      </c>
      <c r="R4" s="17">
        <v>1458</v>
      </c>
      <c r="S4" s="17">
        <v>2288</v>
      </c>
      <c r="T4" s="17">
        <v>2908</v>
      </c>
      <c r="U4" s="17">
        <v>512</v>
      </c>
      <c r="V4" s="17">
        <v>22</v>
      </c>
      <c r="W4" s="17">
        <v>10</v>
      </c>
      <c r="X4" s="17">
        <v>10</v>
      </c>
      <c r="Y4" s="17">
        <v>0</v>
      </c>
      <c r="Z4" s="17">
        <v>0</v>
      </c>
      <c r="AA4" s="17">
        <v>4</v>
      </c>
      <c r="AB4" s="17">
        <v>0</v>
      </c>
      <c r="AC4" s="17">
        <v>0</v>
      </c>
      <c r="AD4" s="17">
        <v>0</v>
      </c>
      <c r="AE4" s="17">
        <v>0</v>
      </c>
      <c r="AF4" s="17">
        <v>0</v>
      </c>
      <c r="AG4" s="17">
        <v>0</v>
      </c>
      <c r="AH4" s="17">
        <v>0</v>
      </c>
      <c r="AI4" s="14">
        <v>24</v>
      </c>
      <c r="AJ4" s="17">
        <v>16</v>
      </c>
      <c r="AK4" s="17">
        <v>8</v>
      </c>
      <c r="AL4" s="24">
        <f t="shared" si="6"/>
        <v>0.66666666666666663</v>
      </c>
      <c r="AM4" s="24">
        <f t="shared" si="7"/>
        <v>0.33333333333333331</v>
      </c>
      <c r="AN4" s="24">
        <f t="shared" si="0"/>
        <v>0.50437500000000002</v>
      </c>
      <c r="AO4" s="24">
        <f t="shared" si="1"/>
        <v>0.34187499999999998</v>
      </c>
      <c r="AP4" s="24">
        <f t="shared" si="2"/>
        <v>0.15437500000000001</v>
      </c>
      <c r="AQ4" s="45">
        <v>3</v>
      </c>
      <c r="AR4" s="15">
        <v>47</v>
      </c>
      <c r="AS4" s="18">
        <v>10.924289999999999</v>
      </c>
      <c r="AT4" s="18">
        <v>3.774286</v>
      </c>
      <c r="AU4" s="18">
        <v>1.3028569999999999</v>
      </c>
      <c r="AV4" s="18">
        <v>6929.4290000000001</v>
      </c>
      <c r="AW4" s="18">
        <v>68.571430000000007</v>
      </c>
      <c r="AX4" s="18">
        <v>23.261430000000001</v>
      </c>
      <c r="AY4" s="18">
        <v>0</v>
      </c>
      <c r="AZ4" s="18">
        <v>0</v>
      </c>
      <c r="BA4" s="18">
        <v>0</v>
      </c>
      <c r="BB4" s="18">
        <v>122</v>
      </c>
      <c r="BC4" s="18">
        <v>165.71430000000001</v>
      </c>
      <c r="BD4" s="18">
        <v>274.8571</v>
      </c>
      <c r="BE4" s="18">
        <v>174.28569999999999</v>
      </c>
      <c r="BF4" s="18">
        <v>358.57139999999998</v>
      </c>
      <c r="BG4" s="18">
        <v>253.1429</v>
      </c>
      <c r="BH4" s="18">
        <v>485.42860000000002</v>
      </c>
      <c r="BI4" s="18">
        <v>593.42859999999996</v>
      </c>
      <c r="BJ4" s="18">
        <v>945.42859999999996</v>
      </c>
      <c r="BK4" s="18">
        <v>1211.7139999999999</v>
      </c>
      <c r="BL4" s="18">
        <v>1560.2860000000001</v>
      </c>
      <c r="BM4" s="18">
        <v>559.14290000000005</v>
      </c>
      <c r="BN4" s="18">
        <v>189.42859999999999</v>
      </c>
      <c r="BO4" s="18">
        <v>30.857140000000001</v>
      </c>
      <c r="BP4" s="18">
        <v>0.57142899999999996</v>
      </c>
      <c r="BQ4" s="18">
        <v>4.5714290000000002</v>
      </c>
      <c r="BR4" s="18">
        <v>0</v>
      </c>
      <c r="BS4" s="18">
        <v>0</v>
      </c>
      <c r="BT4" s="18">
        <v>0</v>
      </c>
      <c r="BU4" s="18">
        <v>0</v>
      </c>
      <c r="BV4" s="18">
        <v>0</v>
      </c>
      <c r="BW4" s="18">
        <v>0</v>
      </c>
      <c r="BX4" s="18">
        <v>0</v>
      </c>
      <c r="BY4" s="15">
        <v>24</v>
      </c>
      <c r="BZ4" s="18">
        <v>16</v>
      </c>
      <c r="CA4" s="18">
        <v>8</v>
      </c>
      <c r="CB4" s="30">
        <f t="shared" si="8"/>
        <v>0.66666666666666663</v>
      </c>
      <c r="CC4" s="30">
        <f t="shared" si="9"/>
        <v>0.33333333333333331</v>
      </c>
      <c r="CD4" s="30">
        <f t="shared" si="3"/>
        <v>0.68276812499999995</v>
      </c>
      <c r="CE4" s="30">
        <f t="shared" si="4"/>
        <v>0.235892875</v>
      </c>
      <c r="CF4" s="30">
        <f t="shared" si="5"/>
        <v>8.1428562499999996E-2</v>
      </c>
    </row>
    <row r="5" spans="1:85" x14ac:dyDescent="0.25">
      <c r="A5" s="46">
        <v>4</v>
      </c>
      <c r="B5" s="14" t="s">
        <v>45</v>
      </c>
      <c r="C5" s="17">
        <v>14.437142857142858</v>
      </c>
      <c r="D5" s="17">
        <v>0.92428571428571427</v>
      </c>
      <c r="E5" s="17">
        <v>0.49714285714285716</v>
      </c>
      <c r="F5" s="17">
        <v>2256.2857142857142</v>
      </c>
      <c r="G5" s="17">
        <v>26.571428571428573</v>
      </c>
      <c r="H5" s="17">
        <v>20.848571428571429</v>
      </c>
      <c r="I5" s="17">
        <v>0</v>
      </c>
      <c r="J5" s="17">
        <v>0</v>
      </c>
      <c r="K5" s="17">
        <v>0</v>
      </c>
      <c r="L5" s="17">
        <v>33.142857142857146</v>
      </c>
      <c r="M5" s="17">
        <v>54.571428571428569</v>
      </c>
      <c r="N5" s="17">
        <v>90.285714285714292</v>
      </c>
      <c r="O5" s="17">
        <v>90.285714285714292</v>
      </c>
      <c r="P5" s="17">
        <v>148.85714285714286</v>
      </c>
      <c r="Q5" s="17">
        <v>201.14285714285714</v>
      </c>
      <c r="R5" s="17">
        <v>780.57142857142856</v>
      </c>
      <c r="S5" s="17">
        <v>730.57142857142856</v>
      </c>
      <c r="T5" s="17">
        <v>107.71428571428571</v>
      </c>
      <c r="U5" s="17">
        <v>8.8571428571428577</v>
      </c>
      <c r="V5" s="17">
        <v>4.2857142857142856</v>
      </c>
      <c r="W5" s="17">
        <v>2</v>
      </c>
      <c r="X5" s="17">
        <v>3.1428571428571428</v>
      </c>
      <c r="Y5" s="17">
        <v>0</v>
      </c>
      <c r="Z5" s="17">
        <v>0</v>
      </c>
      <c r="AA5" s="17">
        <v>0.8571428571428571</v>
      </c>
      <c r="AB5" s="17">
        <v>0</v>
      </c>
      <c r="AC5" s="17">
        <v>0</v>
      </c>
      <c r="AD5" s="17">
        <v>0</v>
      </c>
      <c r="AE5" s="17">
        <v>0</v>
      </c>
      <c r="AF5" s="17">
        <v>0</v>
      </c>
      <c r="AG5" s="17">
        <v>0</v>
      </c>
      <c r="AH5" s="17">
        <v>0</v>
      </c>
      <c r="AI5" s="14">
        <v>24</v>
      </c>
      <c r="AJ5" s="17">
        <v>16</v>
      </c>
      <c r="AK5" s="17">
        <v>8</v>
      </c>
      <c r="AL5" s="24">
        <f t="shared" si="6"/>
        <v>0.66666666666666663</v>
      </c>
      <c r="AM5" s="24">
        <f t="shared" si="7"/>
        <v>0.33333333333333331</v>
      </c>
      <c r="AN5" s="24">
        <f t="shared" si="0"/>
        <v>0.90232142857142861</v>
      </c>
      <c r="AO5" s="24">
        <f t="shared" si="1"/>
        <v>5.7767857142857142E-2</v>
      </c>
      <c r="AP5" s="24">
        <f t="shared" si="2"/>
        <v>3.1071428571428573E-2</v>
      </c>
      <c r="AQ5" s="45">
        <v>4</v>
      </c>
      <c r="AR5" s="15">
        <v>2021</v>
      </c>
      <c r="AS5" s="18">
        <v>12.158569999999999</v>
      </c>
      <c r="AT5" s="18">
        <v>2.484286</v>
      </c>
      <c r="AU5" s="18">
        <v>1.36</v>
      </c>
      <c r="AV5" s="18">
        <v>6734.2860000000001</v>
      </c>
      <c r="AW5" s="18">
        <v>46</v>
      </c>
      <c r="AX5" s="18">
        <v>23</v>
      </c>
      <c r="AY5" s="18">
        <v>0</v>
      </c>
      <c r="AZ5" s="18">
        <v>0</v>
      </c>
      <c r="BA5" s="18">
        <v>0</v>
      </c>
      <c r="BB5" s="18">
        <v>76.285709999999995</v>
      </c>
      <c r="BC5" s="18">
        <v>142</v>
      </c>
      <c r="BD5" s="18">
        <v>235.1429</v>
      </c>
      <c r="BE5" s="18">
        <v>237.1429</v>
      </c>
      <c r="BF5" s="18">
        <v>510</v>
      </c>
      <c r="BG5" s="18">
        <v>536.28570000000002</v>
      </c>
      <c r="BH5" s="18">
        <v>864.57140000000004</v>
      </c>
      <c r="BI5" s="18">
        <v>961.71429999999998</v>
      </c>
      <c r="BJ5" s="18">
        <v>2549.7139999999999</v>
      </c>
      <c r="BK5" s="18">
        <v>427.71429999999998</v>
      </c>
      <c r="BL5" s="18">
        <v>102.5714</v>
      </c>
      <c r="BM5" s="18">
        <v>40</v>
      </c>
      <c r="BN5" s="18">
        <v>15.71429</v>
      </c>
      <c r="BO5" s="18">
        <v>24</v>
      </c>
      <c r="BP5" s="18">
        <v>9.4285709999999998</v>
      </c>
      <c r="BQ5" s="18">
        <v>2</v>
      </c>
      <c r="BR5" s="18">
        <v>0</v>
      </c>
      <c r="BS5" s="18">
        <v>0</v>
      </c>
      <c r="BT5" s="18">
        <v>0</v>
      </c>
      <c r="BU5" s="18">
        <v>0</v>
      </c>
      <c r="BV5" s="18">
        <v>0</v>
      </c>
      <c r="BW5" s="18">
        <v>0</v>
      </c>
      <c r="BX5" s="18">
        <v>0</v>
      </c>
      <c r="BY5" s="15">
        <v>24</v>
      </c>
      <c r="BZ5" s="18">
        <v>16</v>
      </c>
      <c r="CA5" s="18">
        <v>8</v>
      </c>
      <c r="CB5" s="30">
        <f t="shared" si="8"/>
        <v>0.66666666666666663</v>
      </c>
      <c r="CC5" s="30">
        <f t="shared" si="9"/>
        <v>0.33333333333333331</v>
      </c>
      <c r="CD5" s="30">
        <f t="shared" si="3"/>
        <v>0.75991062499999995</v>
      </c>
      <c r="CE5" s="30">
        <f t="shared" si="4"/>
        <v>0.155267875</v>
      </c>
      <c r="CF5" s="30">
        <f t="shared" si="5"/>
        <v>8.5000000000000006E-2</v>
      </c>
    </row>
    <row r="6" spans="1:85" x14ac:dyDescent="0.25">
      <c r="A6" s="46">
        <v>5</v>
      </c>
      <c r="B6" s="14" t="s">
        <v>46</v>
      </c>
      <c r="C6" s="17">
        <v>11.631428571428572</v>
      </c>
      <c r="D6" s="17">
        <v>2.7871428571428569</v>
      </c>
      <c r="E6" s="17">
        <v>1.5785714285714287</v>
      </c>
      <c r="F6" s="17">
        <v>8079.1428571428569</v>
      </c>
      <c r="G6" s="17">
        <v>47.428571428571431</v>
      </c>
      <c r="H6" s="17">
        <v>23.57</v>
      </c>
      <c r="I6" s="17">
        <v>0</v>
      </c>
      <c r="J6" s="17">
        <v>0</v>
      </c>
      <c r="K6" s="17">
        <v>0</v>
      </c>
      <c r="L6" s="17">
        <v>98.857142857142861</v>
      </c>
      <c r="M6" s="17">
        <v>176.57142857142858</v>
      </c>
      <c r="N6" s="17">
        <v>340.28571428571428</v>
      </c>
      <c r="O6" s="17">
        <v>315.71428571428572</v>
      </c>
      <c r="P6" s="17">
        <v>529.71428571428567</v>
      </c>
      <c r="Q6" s="17">
        <v>416.57142857142856</v>
      </c>
      <c r="R6" s="17">
        <v>745.42857142857144</v>
      </c>
      <c r="S6" s="17">
        <v>985.14285714285711</v>
      </c>
      <c r="T6" s="17">
        <v>836</v>
      </c>
      <c r="U6" s="17">
        <v>3025.1428571428573</v>
      </c>
      <c r="V6" s="17">
        <v>590</v>
      </c>
      <c r="W6" s="17">
        <v>9.4285714285714288</v>
      </c>
      <c r="X6" s="17">
        <v>5.1428571428571432</v>
      </c>
      <c r="Y6" s="17">
        <v>0</v>
      </c>
      <c r="Z6" s="17">
        <v>0</v>
      </c>
      <c r="AA6" s="17">
        <v>5.1428571428571432</v>
      </c>
      <c r="AB6" s="17">
        <v>0</v>
      </c>
      <c r="AC6" s="17">
        <v>0</v>
      </c>
      <c r="AD6" s="17">
        <v>0</v>
      </c>
      <c r="AE6" s="17">
        <v>0</v>
      </c>
      <c r="AF6" s="17">
        <v>0</v>
      </c>
      <c r="AG6" s="17">
        <v>0</v>
      </c>
      <c r="AH6" s="17">
        <v>0</v>
      </c>
      <c r="AI6" s="14">
        <v>24</v>
      </c>
      <c r="AJ6" s="17">
        <v>16</v>
      </c>
      <c r="AK6" s="17">
        <v>8</v>
      </c>
      <c r="AL6" s="24">
        <f t="shared" si="6"/>
        <v>0.66666666666666663</v>
      </c>
      <c r="AM6" s="24">
        <f t="shared" si="7"/>
        <v>0.33333333333333331</v>
      </c>
      <c r="AN6" s="24">
        <f t="shared" si="0"/>
        <v>0.72696428571428573</v>
      </c>
      <c r="AO6" s="24">
        <f t="shared" si="1"/>
        <v>0.17419642857142856</v>
      </c>
      <c r="AP6" s="24">
        <f t="shared" si="2"/>
        <v>9.8660714285714296E-2</v>
      </c>
      <c r="AQ6" s="45">
        <v>5</v>
      </c>
      <c r="AR6" s="15">
        <v>3002</v>
      </c>
      <c r="AS6" s="18">
        <v>10.34857</v>
      </c>
      <c r="AT6" s="18">
        <v>4.6114290000000002</v>
      </c>
      <c r="AU6" s="18">
        <v>1.0385709999999999</v>
      </c>
      <c r="AV6" s="18">
        <v>5363.143</v>
      </c>
      <c r="AW6" s="18">
        <v>37.571429999999999</v>
      </c>
      <c r="AX6" s="18">
        <v>22.78</v>
      </c>
      <c r="AY6" s="18">
        <v>0</v>
      </c>
      <c r="AZ6" s="18">
        <v>0</v>
      </c>
      <c r="BA6" s="18">
        <v>0</v>
      </c>
      <c r="BB6" s="18">
        <v>64.857140000000001</v>
      </c>
      <c r="BC6" s="18">
        <v>111.4286</v>
      </c>
      <c r="BD6" s="18">
        <v>208.28569999999999</v>
      </c>
      <c r="BE6" s="18">
        <v>167.1429</v>
      </c>
      <c r="BF6" s="18">
        <v>277.42860000000002</v>
      </c>
      <c r="BG6" s="18">
        <v>211.42859999999999</v>
      </c>
      <c r="BH6" s="18">
        <v>456.8571</v>
      </c>
      <c r="BI6" s="18">
        <v>920.85709999999995</v>
      </c>
      <c r="BJ6" s="18">
        <v>1032.2860000000001</v>
      </c>
      <c r="BK6" s="18">
        <v>1238.857</v>
      </c>
      <c r="BL6" s="18">
        <v>650.28570000000002</v>
      </c>
      <c r="BM6" s="18">
        <v>22.857140000000001</v>
      </c>
      <c r="BN6" s="18">
        <v>0</v>
      </c>
      <c r="BO6" s="18">
        <v>0</v>
      </c>
      <c r="BP6" s="18">
        <v>0</v>
      </c>
      <c r="BQ6" s="18">
        <v>0.57142899999999996</v>
      </c>
      <c r="BR6" s="18">
        <v>0</v>
      </c>
      <c r="BS6" s="18">
        <v>0</v>
      </c>
      <c r="BT6" s="18">
        <v>0</v>
      </c>
      <c r="BU6" s="18">
        <v>0</v>
      </c>
      <c r="BV6" s="18">
        <v>0</v>
      </c>
      <c r="BW6" s="18">
        <v>0</v>
      </c>
      <c r="BX6" s="18">
        <v>0</v>
      </c>
      <c r="BY6" s="15">
        <v>24</v>
      </c>
      <c r="BZ6" s="18">
        <v>16</v>
      </c>
      <c r="CA6" s="18">
        <v>8</v>
      </c>
      <c r="CB6" s="30">
        <f t="shared" si="8"/>
        <v>0.66666666666666663</v>
      </c>
      <c r="CC6" s="30">
        <f t="shared" si="9"/>
        <v>0.33333333333333331</v>
      </c>
      <c r="CD6" s="30">
        <f t="shared" si="3"/>
        <v>0.64678562500000003</v>
      </c>
      <c r="CE6" s="30">
        <f t="shared" si="4"/>
        <v>0.28821431250000001</v>
      </c>
      <c r="CF6" s="30">
        <f t="shared" si="5"/>
        <v>6.4910687499999994E-2</v>
      </c>
    </row>
    <row r="7" spans="1:85" x14ac:dyDescent="0.25">
      <c r="A7" s="46">
        <v>6</v>
      </c>
      <c r="B7" s="14" t="s">
        <v>47</v>
      </c>
      <c r="C7" s="17">
        <v>9.879999999999999</v>
      </c>
      <c r="D7" s="17">
        <v>2.617142857142857</v>
      </c>
      <c r="E7" s="17">
        <v>1.5071428571428569</v>
      </c>
      <c r="F7" s="17">
        <v>6058.2857142857147</v>
      </c>
      <c r="G7" s="17">
        <v>51.285714285714285</v>
      </c>
      <c r="H7" s="17">
        <v>20.30142857142857</v>
      </c>
      <c r="I7" s="17">
        <v>0</v>
      </c>
      <c r="J7" s="17">
        <v>0</v>
      </c>
      <c r="K7" s="17">
        <v>0</v>
      </c>
      <c r="L7" s="17">
        <v>160.57142857142858</v>
      </c>
      <c r="M7" s="17">
        <v>314.85714285714283</v>
      </c>
      <c r="N7" s="17">
        <v>512</v>
      </c>
      <c r="O7" s="17">
        <v>486.28571428571428</v>
      </c>
      <c r="P7" s="17">
        <v>776.85714285714289</v>
      </c>
      <c r="Q7" s="17">
        <v>682</v>
      </c>
      <c r="R7" s="17">
        <v>1114.5714285714287</v>
      </c>
      <c r="S7" s="17">
        <v>1182.5714285714287</v>
      </c>
      <c r="T7" s="17">
        <v>702</v>
      </c>
      <c r="U7" s="17">
        <v>56.285714285714285</v>
      </c>
      <c r="V7" s="17">
        <v>10.857142857142858</v>
      </c>
      <c r="W7" s="17">
        <v>27.428571428571427</v>
      </c>
      <c r="X7" s="17">
        <v>23.428571428571427</v>
      </c>
      <c r="Y7" s="17">
        <v>2.5714285714285716</v>
      </c>
      <c r="Z7" s="17">
        <v>1.4285714285714286</v>
      </c>
      <c r="AA7" s="17">
        <v>4.5714285714285712</v>
      </c>
      <c r="AB7" s="17">
        <v>0</v>
      </c>
      <c r="AC7" s="17">
        <v>0</v>
      </c>
      <c r="AD7" s="17">
        <v>0</v>
      </c>
      <c r="AE7" s="17">
        <v>0</v>
      </c>
      <c r="AF7" s="17">
        <v>0</v>
      </c>
      <c r="AG7" s="17">
        <v>0</v>
      </c>
      <c r="AH7" s="17">
        <v>0</v>
      </c>
      <c r="AI7" s="14">
        <v>24</v>
      </c>
      <c r="AJ7" s="17">
        <v>16</v>
      </c>
      <c r="AK7" s="17">
        <v>8</v>
      </c>
      <c r="AL7" s="24">
        <f t="shared" si="6"/>
        <v>0.66666666666666663</v>
      </c>
      <c r="AM7" s="24">
        <f t="shared" si="7"/>
        <v>0.33333333333333331</v>
      </c>
      <c r="AN7" s="24">
        <f t="shared" si="0"/>
        <v>0.61749999999999994</v>
      </c>
      <c r="AO7" s="24">
        <f t="shared" si="1"/>
        <v>0.16357142857142856</v>
      </c>
      <c r="AP7" s="24">
        <f t="shared" si="2"/>
        <v>9.4196428571428556E-2</v>
      </c>
      <c r="AQ7" s="45">
        <v>6</v>
      </c>
      <c r="AR7" s="15">
        <v>2051</v>
      </c>
      <c r="AS7" s="18">
        <v>9.6487499999999997</v>
      </c>
      <c r="AT7" s="18">
        <v>3.6612499999999999</v>
      </c>
      <c r="AU7" s="18">
        <v>2.7062499999999998</v>
      </c>
      <c r="AV7" s="18">
        <v>13688</v>
      </c>
      <c r="AW7" s="18">
        <v>66.625</v>
      </c>
      <c r="AX7" s="18">
        <v>25.896249999999998</v>
      </c>
      <c r="AY7" s="18">
        <v>0</v>
      </c>
      <c r="AZ7" s="18">
        <v>0</v>
      </c>
      <c r="BA7" s="18">
        <v>0</v>
      </c>
      <c r="BB7" s="18">
        <v>212.25</v>
      </c>
      <c r="BC7" s="18">
        <v>316.25</v>
      </c>
      <c r="BD7" s="18">
        <v>601.5</v>
      </c>
      <c r="BE7" s="18">
        <v>508.75</v>
      </c>
      <c r="BF7" s="18">
        <v>859.5</v>
      </c>
      <c r="BG7" s="18">
        <v>745.5</v>
      </c>
      <c r="BH7" s="18">
        <v>1224</v>
      </c>
      <c r="BI7" s="18">
        <v>1673.75</v>
      </c>
      <c r="BJ7" s="18">
        <v>2729.5</v>
      </c>
      <c r="BK7" s="18">
        <v>2241</v>
      </c>
      <c r="BL7" s="18">
        <v>1751.25</v>
      </c>
      <c r="BM7" s="18">
        <v>655.25</v>
      </c>
      <c r="BN7" s="18">
        <v>149</v>
      </c>
      <c r="BO7" s="18">
        <v>10.5</v>
      </c>
      <c r="BP7" s="18">
        <v>5.75</v>
      </c>
      <c r="BQ7" s="18">
        <v>4.25</v>
      </c>
      <c r="BR7" s="18">
        <v>0</v>
      </c>
      <c r="BS7" s="18">
        <v>0</v>
      </c>
      <c r="BT7" s="18">
        <v>0</v>
      </c>
      <c r="BU7" s="18">
        <v>0</v>
      </c>
      <c r="BV7" s="18">
        <v>0</v>
      </c>
      <c r="BW7" s="18">
        <v>0</v>
      </c>
      <c r="BX7" s="18">
        <v>0</v>
      </c>
      <c r="BY7" s="15">
        <v>24</v>
      </c>
      <c r="BZ7" s="18">
        <v>16</v>
      </c>
      <c r="CA7" s="18">
        <v>8</v>
      </c>
      <c r="CB7" s="30">
        <f t="shared" si="8"/>
        <v>0.66666666666666663</v>
      </c>
      <c r="CC7" s="30">
        <f t="shared" si="9"/>
        <v>0.33333333333333331</v>
      </c>
      <c r="CD7" s="30">
        <f t="shared" si="3"/>
        <v>0.60304687499999998</v>
      </c>
      <c r="CE7" s="30">
        <f t="shared" si="4"/>
        <v>0.22882812499999999</v>
      </c>
      <c r="CF7" s="30">
        <f t="shared" si="5"/>
        <v>0.16914062499999999</v>
      </c>
    </row>
    <row r="8" spans="1:85" x14ac:dyDescent="0.25">
      <c r="A8" s="46">
        <v>7</v>
      </c>
      <c r="B8" s="14" t="s">
        <v>48</v>
      </c>
      <c r="C8" s="17">
        <v>13.4375</v>
      </c>
      <c r="D8" s="17">
        <v>2.6762499999999996</v>
      </c>
      <c r="E8" s="17">
        <v>0.89000000000000012</v>
      </c>
      <c r="F8" s="17">
        <v>3976.25</v>
      </c>
      <c r="G8" s="17">
        <v>43.25</v>
      </c>
      <c r="H8" s="17">
        <v>23.215</v>
      </c>
      <c r="I8" s="17">
        <v>0</v>
      </c>
      <c r="J8" s="17">
        <v>0</v>
      </c>
      <c r="K8" s="17">
        <v>0</v>
      </c>
      <c r="L8" s="17">
        <v>83.75</v>
      </c>
      <c r="M8" s="17">
        <v>116.5</v>
      </c>
      <c r="N8" s="17">
        <v>251.75</v>
      </c>
      <c r="O8" s="17">
        <v>232.25</v>
      </c>
      <c r="P8" s="17">
        <v>374.5</v>
      </c>
      <c r="Q8" s="17">
        <v>286.5</v>
      </c>
      <c r="R8" s="17">
        <v>571.25</v>
      </c>
      <c r="S8" s="17">
        <v>966</v>
      </c>
      <c r="T8" s="17">
        <v>989.75</v>
      </c>
      <c r="U8" s="17">
        <v>93.25</v>
      </c>
      <c r="V8" s="17">
        <v>7</v>
      </c>
      <c r="W8" s="17">
        <v>2.25</v>
      </c>
      <c r="X8" s="17">
        <v>0.75</v>
      </c>
      <c r="Y8" s="17">
        <v>0</v>
      </c>
      <c r="Z8" s="17">
        <v>0</v>
      </c>
      <c r="AA8" s="17">
        <v>0.75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7">
        <v>0</v>
      </c>
      <c r="AH8" s="17">
        <v>0</v>
      </c>
      <c r="AI8" s="14">
        <v>24</v>
      </c>
      <c r="AJ8" s="17">
        <v>16</v>
      </c>
      <c r="AK8" s="17">
        <v>8</v>
      </c>
      <c r="AL8" s="24">
        <f t="shared" si="6"/>
        <v>0.66666666666666663</v>
      </c>
      <c r="AM8" s="24">
        <f t="shared" si="7"/>
        <v>0.33333333333333331</v>
      </c>
      <c r="AN8" s="24">
        <f t="shared" si="0"/>
        <v>0.83984375</v>
      </c>
      <c r="AO8" s="24">
        <f t="shared" si="1"/>
        <v>0.16726562499999997</v>
      </c>
      <c r="AP8" s="24">
        <f t="shared" si="2"/>
        <v>5.5625000000000008E-2</v>
      </c>
      <c r="AQ8" s="45">
        <v>7</v>
      </c>
      <c r="AR8" s="15">
        <v>3006</v>
      </c>
      <c r="AS8" s="18">
        <v>10.92</v>
      </c>
      <c r="AT8" s="18">
        <v>3.8171430000000002</v>
      </c>
      <c r="AU8" s="18">
        <v>2.2642859999999998</v>
      </c>
      <c r="AV8" s="18">
        <v>10197.43</v>
      </c>
      <c r="AW8" s="18">
        <v>63.285710000000002</v>
      </c>
      <c r="AX8" s="18">
        <v>25.84571</v>
      </c>
      <c r="AY8" s="18">
        <v>0</v>
      </c>
      <c r="AZ8" s="18">
        <v>0</v>
      </c>
      <c r="BA8" s="18">
        <v>0</v>
      </c>
      <c r="BB8" s="18">
        <v>250.8571</v>
      </c>
      <c r="BC8" s="18">
        <v>419.42860000000002</v>
      </c>
      <c r="BD8" s="18">
        <v>694</v>
      </c>
      <c r="BE8" s="18">
        <v>558</v>
      </c>
      <c r="BF8" s="18">
        <v>968.57140000000004</v>
      </c>
      <c r="BG8" s="18">
        <v>710.57140000000004</v>
      </c>
      <c r="BH8" s="18">
        <v>1245.7139999999999</v>
      </c>
      <c r="BI8" s="18">
        <v>1690.5709999999999</v>
      </c>
      <c r="BJ8" s="18">
        <v>1665.143</v>
      </c>
      <c r="BK8" s="18">
        <v>681.71429999999998</v>
      </c>
      <c r="BL8" s="18">
        <v>260</v>
      </c>
      <c r="BM8" s="18">
        <v>119.71429999999999</v>
      </c>
      <c r="BN8" s="18">
        <v>421.42860000000002</v>
      </c>
      <c r="BO8" s="18">
        <v>428</v>
      </c>
      <c r="BP8" s="18">
        <v>81.428569999999993</v>
      </c>
      <c r="BQ8" s="18">
        <v>2.285714</v>
      </c>
      <c r="BR8" s="18">
        <v>0</v>
      </c>
      <c r="BS8" s="18">
        <v>0</v>
      </c>
      <c r="BT8" s="18">
        <v>0</v>
      </c>
      <c r="BU8" s="18">
        <v>0</v>
      </c>
      <c r="BV8" s="18">
        <v>0</v>
      </c>
      <c r="BW8" s="18">
        <v>0</v>
      </c>
      <c r="BX8" s="18">
        <v>0</v>
      </c>
      <c r="BY8" s="15">
        <v>24</v>
      </c>
      <c r="BZ8" s="18">
        <v>16</v>
      </c>
      <c r="CA8" s="18">
        <v>8</v>
      </c>
      <c r="CB8" s="30">
        <f t="shared" si="8"/>
        <v>0.66666666666666663</v>
      </c>
      <c r="CC8" s="30">
        <f t="shared" si="9"/>
        <v>0.33333333333333331</v>
      </c>
      <c r="CD8" s="30">
        <f t="shared" si="3"/>
        <v>0.6825</v>
      </c>
      <c r="CE8" s="30">
        <f t="shared" si="4"/>
        <v>0.23857143750000001</v>
      </c>
      <c r="CF8" s="30">
        <f t="shared" si="5"/>
        <v>0.14151787499999999</v>
      </c>
    </row>
    <row r="9" spans="1:85" x14ac:dyDescent="0.25">
      <c r="A9" s="46">
        <v>8</v>
      </c>
      <c r="B9" s="14" t="s">
        <v>49</v>
      </c>
      <c r="C9" s="17">
        <v>8.2037499999999994</v>
      </c>
      <c r="D9" s="17">
        <v>5.4425000000000008</v>
      </c>
      <c r="E9" s="17">
        <v>2.3574999999999999</v>
      </c>
      <c r="F9" s="17">
        <v>10075</v>
      </c>
      <c r="G9" s="17">
        <v>60.75</v>
      </c>
      <c r="H9" s="17">
        <v>24.811250000000001</v>
      </c>
      <c r="I9" s="17">
        <v>0</v>
      </c>
      <c r="J9" s="17">
        <v>0</v>
      </c>
      <c r="K9" s="17">
        <v>0</v>
      </c>
      <c r="L9" s="17">
        <v>252.25</v>
      </c>
      <c r="M9" s="17">
        <v>386.75</v>
      </c>
      <c r="N9" s="17">
        <v>761</v>
      </c>
      <c r="O9" s="17">
        <v>646.25</v>
      </c>
      <c r="P9" s="17">
        <v>1200</v>
      </c>
      <c r="Q9" s="17">
        <v>833</v>
      </c>
      <c r="R9" s="17">
        <v>1357.5</v>
      </c>
      <c r="S9" s="17">
        <v>1801.75</v>
      </c>
      <c r="T9" s="17">
        <v>2060.25</v>
      </c>
      <c r="U9" s="17">
        <v>614.25</v>
      </c>
      <c r="V9" s="17">
        <v>123.5</v>
      </c>
      <c r="W9" s="17">
        <v>26.25</v>
      </c>
      <c r="X9" s="17">
        <v>7</v>
      </c>
      <c r="Y9" s="17">
        <v>0.5</v>
      </c>
      <c r="Z9" s="17">
        <v>1.5</v>
      </c>
      <c r="AA9" s="17">
        <v>3.25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14">
        <v>24</v>
      </c>
      <c r="AJ9" s="17">
        <v>16</v>
      </c>
      <c r="AK9" s="17">
        <v>8</v>
      </c>
      <c r="AL9" s="24">
        <f t="shared" si="6"/>
        <v>0.66666666666666663</v>
      </c>
      <c r="AM9" s="24">
        <f t="shared" si="7"/>
        <v>0.33333333333333331</v>
      </c>
      <c r="AN9" s="24">
        <f t="shared" si="0"/>
        <v>0.51273437499999996</v>
      </c>
      <c r="AO9" s="24">
        <f t="shared" si="1"/>
        <v>0.34015625000000005</v>
      </c>
      <c r="AP9" s="24">
        <f t="shared" si="2"/>
        <v>0.14734375</v>
      </c>
      <c r="AQ9" s="45">
        <v>8</v>
      </c>
      <c r="AR9" s="15" t="s">
        <v>105</v>
      </c>
      <c r="AS9" s="18">
        <v>7.6862500000000002</v>
      </c>
      <c r="AT9" s="18">
        <v>6.8337500000000002</v>
      </c>
      <c r="AU9" s="18">
        <v>1.6112500000000001</v>
      </c>
      <c r="AV9" s="18">
        <v>8389.25</v>
      </c>
      <c r="AW9" s="18">
        <v>23.375</v>
      </c>
      <c r="AX9" s="18">
        <v>24.445</v>
      </c>
      <c r="AY9" s="18">
        <v>0</v>
      </c>
      <c r="AZ9" s="18">
        <v>0</v>
      </c>
      <c r="BA9" s="18">
        <v>0</v>
      </c>
      <c r="BB9" s="18">
        <v>111</v>
      </c>
      <c r="BC9" s="18">
        <v>166.5</v>
      </c>
      <c r="BD9" s="18">
        <v>311.25</v>
      </c>
      <c r="BE9" s="18">
        <v>281.75</v>
      </c>
      <c r="BF9" s="18">
        <v>497.25</v>
      </c>
      <c r="BG9" s="18">
        <v>361</v>
      </c>
      <c r="BH9" s="18">
        <v>805</v>
      </c>
      <c r="BI9" s="18">
        <v>1275.5</v>
      </c>
      <c r="BJ9" s="18">
        <v>1687.5</v>
      </c>
      <c r="BK9" s="18">
        <v>1076.5</v>
      </c>
      <c r="BL9" s="18">
        <v>1205.25</v>
      </c>
      <c r="BM9" s="18">
        <v>484.25</v>
      </c>
      <c r="BN9" s="18">
        <v>102.5</v>
      </c>
      <c r="BO9" s="18">
        <v>17.75</v>
      </c>
      <c r="BP9" s="18">
        <v>1.75</v>
      </c>
      <c r="BQ9" s="18">
        <v>4.5</v>
      </c>
      <c r="BR9" s="18">
        <v>0</v>
      </c>
      <c r="BS9" s="18">
        <v>0</v>
      </c>
      <c r="BT9" s="18">
        <v>0</v>
      </c>
      <c r="BU9" s="18">
        <v>0</v>
      </c>
      <c r="BV9" s="18">
        <v>0</v>
      </c>
      <c r="BW9" s="18">
        <v>0</v>
      </c>
      <c r="BX9" s="18">
        <v>0</v>
      </c>
      <c r="BY9" s="15">
        <v>24</v>
      </c>
      <c r="BZ9" s="18">
        <v>16</v>
      </c>
      <c r="CA9" s="18">
        <v>8</v>
      </c>
      <c r="CB9" s="30">
        <f t="shared" si="8"/>
        <v>0.66666666666666663</v>
      </c>
      <c r="CC9" s="30">
        <f t="shared" si="9"/>
        <v>0.33333333333333331</v>
      </c>
      <c r="CD9" s="30">
        <f t="shared" si="3"/>
        <v>0.48039062500000002</v>
      </c>
      <c r="CE9" s="30">
        <f t="shared" si="4"/>
        <v>0.42710937500000001</v>
      </c>
      <c r="CF9" s="30">
        <f t="shared" si="5"/>
        <v>0.100703125</v>
      </c>
    </row>
    <row r="10" spans="1:85" x14ac:dyDescent="0.25">
      <c r="A10" s="46">
        <v>9</v>
      </c>
      <c r="B10" s="14" t="s">
        <v>50</v>
      </c>
      <c r="C10" s="17">
        <v>12.901249999999999</v>
      </c>
      <c r="D10" s="17">
        <v>3.1399999999999997</v>
      </c>
      <c r="E10" s="17">
        <v>0.96250000000000002</v>
      </c>
      <c r="F10" s="17">
        <v>4606.5</v>
      </c>
      <c r="G10" s="17">
        <v>39</v>
      </c>
      <c r="H10" s="17">
        <v>23.532499999999999</v>
      </c>
      <c r="I10" s="17">
        <v>0</v>
      </c>
      <c r="J10" s="17">
        <v>0</v>
      </c>
      <c r="K10" s="17">
        <v>0</v>
      </c>
      <c r="L10" s="17">
        <v>72</v>
      </c>
      <c r="M10" s="17">
        <v>144</v>
      </c>
      <c r="N10" s="17">
        <v>186.5</v>
      </c>
      <c r="O10" s="17">
        <v>164.75</v>
      </c>
      <c r="P10" s="17">
        <v>306.5</v>
      </c>
      <c r="Q10" s="17">
        <v>355</v>
      </c>
      <c r="R10" s="17">
        <v>351.25</v>
      </c>
      <c r="S10" s="17">
        <v>895.5</v>
      </c>
      <c r="T10" s="17">
        <v>2027</v>
      </c>
      <c r="U10" s="17">
        <v>100</v>
      </c>
      <c r="V10" s="17">
        <v>3.25</v>
      </c>
      <c r="W10" s="17">
        <v>0.5</v>
      </c>
      <c r="X10" s="17">
        <v>0</v>
      </c>
      <c r="Y10" s="17">
        <v>0</v>
      </c>
      <c r="Z10" s="17">
        <v>0</v>
      </c>
      <c r="AA10" s="17">
        <v>0.25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4">
        <v>24</v>
      </c>
      <c r="AJ10" s="17">
        <v>16</v>
      </c>
      <c r="AK10" s="17">
        <v>8</v>
      </c>
      <c r="AL10" s="24">
        <f t="shared" si="6"/>
        <v>0.66666666666666663</v>
      </c>
      <c r="AM10" s="24">
        <f t="shared" si="7"/>
        <v>0.33333333333333331</v>
      </c>
      <c r="AN10" s="24">
        <f t="shared" si="0"/>
        <v>0.80632812499999995</v>
      </c>
      <c r="AO10" s="24">
        <f t="shared" si="1"/>
        <v>0.19624999999999998</v>
      </c>
      <c r="AP10" s="24">
        <f t="shared" si="2"/>
        <v>6.0156250000000001E-2</v>
      </c>
      <c r="AQ10" s="45">
        <v>9</v>
      </c>
      <c r="AR10" s="15">
        <v>3009</v>
      </c>
      <c r="AS10" s="18">
        <v>9.32</v>
      </c>
      <c r="AT10" s="18">
        <v>4.6675000000000004</v>
      </c>
      <c r="AU10" s="18">
        <v>2.1287500000000001</v>
      </c>
      <c r="AV10" s="18">
        <v>10457</v>
      </c>
      <c r="AW10" s="18">
        <v>50</v>
      </c>
      <c r="AX10" s="18">
        <v>24.951250000000002</v>
      </c>
      <c r="AY10" s="18">
        <v>0</v>
      </c>
      <c r="AZ10" s="18">
        <v>0</v>
      </c>
      <c r="BA10" s="18">
        <v>0</v>
      </c>
      <c r="BB10" s="18">
        <v>200.25</v>
      </c>
      <c r="BC10" s="18">
        <v>278.75</v>
      </c>
      <c r="BD10" s="18">
        <v>487.25</v>
      </c>
      <c r="BE10" s="18">
        <v>399.75</v>
      </c>
      <c r="BF10" s="18">
        <v>669.25</v>
      </c>
      <c r="BG10" s="18">
        <v>529.25</v>
      </c>
      <c r="BH10" s="18">
        <v>992</v>
      </c>
      <c r="BI10" s="18">
        <v>1515</v>
      </c>
      <c r="BJ10" s="18">
        <v>2306.5</v>
      </c>
      <c r="BK10" s="18">
        <v>2018.25</v>
      </c>
      <c r="BL10" s="18">
        <v>1029.5</v>
      </c>
      <c r="BM10" s="18">
        <v>15</v>
      </c>
      <c r="BN10" s="18">
        <v>7.5</v>
      </c>
      <c r="BO10" s="18">
        <v>0.5</v>
      </c>
      <c r="BP10" s="18">
        <v>3.5</v>
      </c>
      <c r="BQ10" s="18">
        <v>4.75</v>
      </c>
      <c r="BR10" s="18">
        <v>0</v>
      </c>
      <c r="BS10" s="18">
        <v>0</v>
      </c>
      <c r="BT10" s="18">
        <v>0</v>
      </c>
      <c r="BU10" s="18">
        <v>0</v>
      </c>
      <c r="BV10" s="18">
        <v>0</v>
      </c>
      <c r="BW10" s="18">
        <v>0</v>
      </c>
      <c r="BX10" s="18">
        <v>0</v>
      </c>
      <c r="BY10" s="15">
        <v>24</v>
      </c>
      <c r="BZ10" s="18">
        <v>16</v>
      </c>
      <c r="CA10" s="18">
        <v>8</v>
      </c>
      <c r="CB10" s="30">
        <f t="shared" si="8"/>
        <v>0.66666666666666663</v>
      </c>
      <c r="CC10" s="30">
        <f t="shared" si="9"/>
        <v>0.33333333333333331</v>
      </c>
      <c r="CD10" s="30">
        <f t="shared" si="3"/>
        <v>0.58250000000000002</v>
      </c>
      <c r="CE10" s="30">
        <f t="shared" si="4"/>
        <v>0.29171875000000003</v>
      </c>
      <c r="CF10" s="30">
        <f t="shared" si="5"/>
        <v>0.13304687500000001</v>
      </c>
    </row>
    <row r="11" spans="1:85" x14ac:dyDescent="0.25">
      <c r="A11" s="46">
        <v>10</v>
      </c>
      <c r="B11" s="14" t="s">
        <v>51</v>
      </c>
      <c r="C11" s="17">
        <v>12.030000000000001</v>
      </c>
      <c r="D11" s="17">
        <v>3.03125</v>
      </c>
      <c r="E11" s="17">
        <v>0.94250000000000023</v>
      </c>
      <c r="F11" s="17">
        <v>4250</v>
      </c>
      <c r="G11" s="17">
        <v>39.625</v>
      </c>
      <c r="H11" s="17">
        <v>22.122499999999999</v>
      </c>
      <c r="I11" s="17">
        <v>0</v>
      </c>
      <c r="J11" s="17">
        <v>0</v>
      </c>
      <c r="K11" s="17">
        <v>0</v>
      </c>
      <c r="L11" s="17">
        <v>102.75</v>
      </c>
      <c r="M11" s="17">
        <v>145.25</v>
      </c>
      <c r="N11" s="17">
        <v>283.75</v>
      </c>
      <c r="O11" s="17">
        <v>218.75</v>
      </c>
      <c r="P11" s="17">
        <v>466</v>
      </c>
      <c r="Q11" s="17">
        <v>266.75</v>
      </c>
      <c r="R11" s="17">
        <v>512.5</v>
      </c>
      <c r="S11" s="17">
        <v>584.25</v>
      </c>
      <c r="T11" s="17">
        <v>656</v>
      </c>
      <c r="U11" s="17">
        <v>624.5</v>
      </c>
      <c r="V11" s="17">
        <v>367.25</v>
      </c>
      <c r="W11" s="17">
        <v>12</v>
      </c>
      <c r="X11" s="17">
        <v>5.5</v>
      </c>
      <c r="Y11" s="17">
        <v>1.75</v>
      </c>
      <c r="Z11" s="17">
        <v>0.5</v>
      </c>
      <c r="AA11" s="17">
        <v>2.5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4">
        <v>24</v>
      </c>
      <c r="AJ11" s="17">
        <v>16</v>
      </c>
      <c r="AK11" s="17">
        <v>8</v>
      </c>
      <c r="AL11" s="24">
        <f t="shared" si="6"/>
        <v>0.66666666666666663</v>
      </c>
      <c r="AM11" s="24">
        <f t="shared" si="7"/>
        <v>0.33333333333333331</v>
      </c>
      <c r="AN11" s="24">
        <f t="shared" si="0"/>
        <v>0.75187500000000007</v>
      </c>
      <c r="AO11" s="24">
        <f t="shared" si="1"/>
        <v>0.189453125</v>
      </c>
      <c r="AP11" s="24">
        <f t="shared" si="2"/>
        <v>5.8906250000000014E-2</v>
      </c>
      <c r="AQ11" s="45">
        <v>10</v>
      </c>
      <c r="AR11" s="15">
        <v>18</v>
      </c>
      <c r="AS11" s="18">
        <v>10.69286</v>
      </c>
      <c r="AT11" s="18">
        <v>3.7471429999999999</v>
      </c>
      <c r="AU11" s="18">
        <v>1.5585709999999999</v>
      </c>
      <c r="AV11" s="18">
        <v>6630.5709999999999</v>
      </c>
      <c r="AW11" s="18">
        <v>68.714290000000005</v>
      </c>
      <c r="AX11" s="18">
        <v>23.187139999999999</v>
      </c>
      <c r="AY11" s="18">
        <v>0</v>
      </c>
      <c r="AZ11" s="18">
        <v>0</v>
      </c>
      <c r="BA11" s="18">
        <v>0</v>
      </c>
      <c r="BB11" s="18">
        <v>217.71430000000001</v>
      </c>
      <c r="BC11" s="18">
        <v>295.71429999999998</v>
      </c>
      <c r="BD11" s="18">
        <v>534.85709999999995</v>
      </c>
      <c r="BE11" s="18">
        <v>458.57139999999998</v>
      </c>
      <c r="BF11" s="18">
        <v>653.42859999999996</v>
      </c>
      <c r="BG11" s="18">
        <v>440.57139999999998</v>
      </c>
      <c r="BH11" s="18">
        <v>794.85709999999995</v>
      </c>
      <c r="BI11" s="18">
        <v>990</v>
      </c>
      <c r="BJ11" s="18">
        <v>1152.2860000000001</v>
      </c>
      <c r="BK11" s="18">
        <v>700</v>
      </c>
      <c r="BL11" s="18">
        <v>322.28570000000002</v>
      </c>
      <c r="BM11" s="18">
        <v>50</v>
      </c>
      <c r="BN11" s="18">
        <v>15.142860000000001</v>
      </c>
      <c r="BO11" s="18">
        <v>2.5714290000000002</v>
      </c>
      <c r="BP11" s="18">
        <v>0.85714299999999999</v>
      </c>
      <c r="BQ11" s="18">
        <v>1.714286</v>
      </c>
      <c r="BR11" s="18">
        <v>0</v>
      </c>
      <c r="BS11" s="18">
        <v>0</v>
      </c>
      <c r="BT11" s="18">
        <v>0</v>
      </c>
      <c r="BU11" s="18">
        <v>0</v>
      </c>
      <c r="BV11" s="18">
        <v>0</v>
      </c>
      <c r="BW11" s="18">
        <v>0</v>
      </c>
      <c r="BX11" s="18">
        <v>0</v>
      </c>
      <c r="BY11" s="15">
        <v>24</v>
      </c>
      <c r="BZ11" s="18">
        <v>16</v>
      </c>
      <c r="CA11" s="18">
        <v>8</v>
      </c>
      <c r="CB11" s="30">
        <f t="shared" si="8"/>
        <v>0.66666666666666663</v>
      </c>
      <c r="CC11" s="30">
        <f t="shared" si="9"/>
        <v>0.33333333333333331</v>
      </c>
      <c r="CD11" s="30">
        <f t="shared" si="3"/>
        <v>0.66830374999999997</v>
      </c>
      <c r="CE11" s="30">
        <f t="shared" si="4"/>
        <v>0.23419643749999999</v>
      </c>
      <c r="CF11" s="30">
        <f t="shared" si="5"/>
        <v>9.7410687499999996E-2</v>
      </c>
    </row>
    <row r="12" spans="1:85" x14ac:dyDescent="0.25">
      <c r="A12" s="46">
        <v>11</v>
      </c>
      <c r="B12" s="14" t="s">
        <v>52</v>
      </c>
      <c r="C12" s="17">
        <v>13.772857142857143</v>
      </c>
      <c r="D12" s="17">
        <v>1.6785714285714286</v>
      </c>
      <c r="E12" s="17">
        <v>0.54571428571428571</v>
      </c>
      <c r="F12" s="17">
        <v>2220.5714285714284</v>
      </c>
      <c r="G12" s="17">
        <v>46.714285714285715</v>
      </c>
      <c r="H12" s="17">
        <v>21.137142857142859</v>
      </c>
      <c r="I12" s="17">
        <v>0</v>
      </c>
      <c r="J12" s="17">
        <v>0</v>
      </c>
      <c r="K12" s="17">
        <v>0</v>
      </c>
      <c r="L12" s="17">
        <v>40.857142857142854</v>
      </c>
      <c r="M12" s="17">
        <v>114.57142857142857</v>
      </c>
      <c r="N12" s="17">
        <v>187.42857142857142</v>
      </c>
      <c r="O12" s="17">
        <v>182.57142857142858</v>
      </c>
      <c r="P12" s="17">
        <v>271.14285714285717</v>
      </c>
      <c r="Q12" s="17">
        <v>255.42857142857142</v>
      </c>
      <c r="R12" s="17">
        <v>482.57142857142856</v>
      </c>
      <c r="S12" s="17">
        <v>460.85714285714283</v>
      </c>
      <c r="T12" s="17">
        <v>207.42857142857142</v>
      </c>
      <c r="U12" s="17">
        <v>6.5714285714285712</v>
      </c>
      <c r="V12" s="17">
        <v>7.7142857142857144</v>
      </c>
      <c r="W12" s="17">
        <v>1.1428571428571428</v>
      </c>
      <c r="X12" s="17">
        <v>0.8571428571428571</v>
      </c>
      <c r="Y12" s="17">
        <v>1.4285714285714286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4">
        <v>24</v>
      </c>
      <c r="AJ12" s="17">
        <v>16</v>
      </c>
      <c r="AK12" s="17">
        <v>8</v>
      </c>
      <c r="AL12" s="24">
        <f t="shared" si="6"/>
        <v>0.66666666666666663</v>
      </c>
      <c r="AM12" s="24">
        <f t="shared" si="7"/>
        <v>0.33333333333333331</v>
      </c>
      <c r="AN12" s="24">
        <f t="shared" si="0"/>
        <v>0.86080357142857145</v>
      </c>
      <c r="AO12" s="24">
        <f t="shared" si="1"/>
        <v>0.10491071428571429</v>
      </c>
      <c r="AP12" s="24">
        <f t="shared" si="2"/>
        <v>3.4107142857142857E-2</v>
      </c>
      <c r="AQ12" s="45">
        <v>11</v>
      </c>
      <c r="AR12" s="15" t="s">
        <v>106</v>
      </c>
      <c r="AS12" s="18">
        <v>12.2125</v>
      </c>
      <c r="AT12" s="18">
        <v>2.4649999999999999</v>
      </c>
      <c r="AU12" s="18">
        <v>1.32375</v>
      </c>
      <c r="AV12" s="18">
        <v>6621.75</v>
      </c>
      <c r="AW12" s="18">
        <v>50.875</v>
      </c>
      <c r="AX12" s="18">
        <v>22.95</v>
      </c>
      <c r="AY12" s="18">
        <v>0</v>
      </c>
      <c r="AZ12" s="18">
        <v>0</v>
      </c>
      <c r="BA12" s="18">
        <v>0</v>
      </c>
      <c r="BB12" s="18">
        <v>102.5</v>
      </c>
      <c r="BC12" s="18">
        <v>156.25</v>
      </c>
      <c r="BD12" s="18">
        <v>267.5</v>
      </c>
      <c r="BE12" s="18">
        <v>209.5</v>
      </c>
      <c r="BF12" s="18">
        <v>404.5</v>
      </c>
      <c r="BG12" s="18">
        <v>334</v>
      </c>
      <c r="BH12" s="18">
        <v>741</v>
      </c>
      <c r="BI12" s="18">
        <v>1003</v>
      </c>
      <c r="BJ12" s="18">
        <v>1891.5</v>
      </c>
      <c r="BK12" s="18">
        <v>1075.25</v>
      </c>
      <c r="BL12" s="18">
        <v>373</v>
      </c>
      <c r="BM12" s="18">
        <v>44</v>
      </c>
      <c r="BN12" s="18">
        <v>10.25</v>
      </c>
      <c r="BO12" s="18">
        <v>5.25</v>
      </c>
      <c r="BP12" s="18">
        <v>3.5</v>
      </c>
      <c r="BQ12" s="18">
        <v>0.75</v>
      </c>
      <c r="BR12" s="18">
        <v>0</v>
      </c>
      <c r="BS12" s="18">
        <v>0</v>
      </c>
      <c r="BT12" s="18">
        <v>0</v>
      </c>
      <c r="BU12" s="18">
        <v>0</v>
      </c>
      <c r="BV12" s="18">
        <v>0</v>
      </c>
      <c r="BW12" s="18">
        <v>0</v>
      </c>
      <c r="BX12" s="18">
        <v>0</v>
      </c>
      <c r="BY12" s="15">
        <v>24</v>
      </c>
      <c r="BZ12" s="18">
        <v>16</v>
      </c>
      <c r="CA12" s="18">
        <v>8</v>
      </c>
      <c r="CB12" s="30">
        <f t="shared" si="8"/>
        <v>0.66666666666666663</v>
      </c>
      <c r="CC12" s="30">
        <f t="shared" si="9"/>
        <v>0.33333333333333331</v>
      </c>
      <c r="CD12" s="30">
        <f t="shared" si="3"/>
        <v>0.76328125000000002</v>
      </c>
      <c r="CE12" s="30">
        <f t="shared" si="4"/>
        <v>0.15406249999999999</v>
      </c>
      <c r="CF12" s="30">
        <f t="shared" si="5"/>
        <v>8.2734374999999999E-2</v>
      </c>
    </row>
    <row r="13" spans="1:85" x14ac:dyDescent="0.25">
      <c r="A13" s="46">
        <v>12</v>
      </c>
      <c r="B13" s="14" t="s">
        <v>53</v>
      </c>
      <c r="C13" s="17">
        <v>11.255714285714289</v>
      </c>
      <c r="D13" s="17">
        <v>3.4371428571428568</v>
      </c>
      <c r="E13" s="17">
        <v>1.3085714285714285</v>
      </c>
      <c r="F13" s="17">
        <v>6140</v>
      </c>
      <c r="G13" s="17">
        <v>90.142857142857139</v>
      </c>
      <c r="H13" s="17">
        <v>22.93</v>
      </c>
      <c r="I13" s="17">
        <v>0</v>
      </c>
      <c r="J13" s="17">
        <v>0</v>
      </c>
      <c r="K13" s="17">
        <v>0</v>
      </c>
      <c r="L13" s="17">
        <v>108.85714285714286</v>
      </c>
      <c r="M13" s="17">
        <v>182</v>
      </c>
      <c r="N13" s="17">
        <v>369.42857142857144</v>
      </c>
      <c r="O13" s="17">
        <v>277.14285714285717</v>
      </c>
      <c r="P13" s="17">
        <v>470</v>
      </c>
      <c r="Q13" s="17">
        <v>450.85714285714283</v>
      </c>
      <c r="R13" s="17">
        <v>753.14285714285711</v>
      </c>
      <c r="S13" s="17">
        <v>879.42857142857144</v>
      </c>
      <c r="T13" s="17">
        <v>1533.7142857142858</v>
      </c>
      <c r="U13" s="17">
        <v>1028.5714285714287</v>
      </c>
      <c r="V13" s="17">
        <v>66.571428571428569</v>
      </c>
      <c r="W13" s="17">
        <v>10.285714285714286</v>
      </c>
      <c r="X13" s="17">
        <v>7.7142857142857144</v>
      </c>
      <c r="Y13" s="17">
        <v>0.5714285714285714</v>
      </c>
      <c r="Z13" s="17">
        <v>0.5714285714285714</v>
      </c>
      <c r="AA13" s="17">
        <v>1.1428571428571428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7">
        <v>0</v>
      </c>
      <c r="AI13" s="14">
        <v>24</v>
      </c>
      <c r="AJ13" s="17">
        <v>16</v>
      </c>
      <c r="AK13" s="17">
        <v>8</v>
      </c>
      <c r="AL13" s="24">
        <f t="shared" si="6"/>
        <v>0.66666666666666663</v>
      </c>
      <c r="AM13" s="24">
        <f t="shared" si="7"/>
        <v>0.33333333333333331</v>
      </c>
      <c r="AN13" s="24">
        <f t="shared" si="0"/>
        <v>0.70348214285714306</v>
      </c>
      <c r="AO13" s="24">
        <f t="shared" si="1"/>
        <v>0.21482142857142855</v>
      </c>
      <c r="AP13" s="24">
        <f t="shared" si="2"/>
        <v>8.1785714285714281E-2</v>
      </c>
      <c r="AQ13" s="45">
        <v>12</v>
      </c>
      <c r="AR13" s="15">
        <v>3008</v>
      </c>
      <c r="AS13" s="18">
        <v>10.075710000000001</v>
      </c>
      <c r="AT13" s="18">
        <v>4.0342859999999998</v>
      </c>
      <c r="AU13" s="18">
        <v>1.891429</v>
      </c>
      <c r="AV13" s="18">
        <v>9848.857</v>
      </c>
      <c r="AW13" s="18">
        <v>36.428570000000001</v>
      </c>
      <c r="AX13" s="18">
        <v>24.45571</v>
      </c>
      <c r="AY13" s="18">
        <v>0</v>
      </c>
      <c r="AZ13" s="18">
        <v>0</v>
      </c>
      <c r="BA13" s="18">
        <v>0</v>
      </c>
      <c r="BB13" s="18">
        <v>108.5714</v>
      </c>
      <c r="BC13" s="18">
        <v>176.8571</v>
      </c>
      <c r="BD13" s="18">
        <v>383.71429999999998</v>
      </c>
      <c r="BE13" s="18">
        <v>286.8571</v>
      </c>
      <c r="BF13" s="18">
        <v>462.28570000000002</v>
      </c>
      <c r="BG13" s="18">
        <v>435.42860000000002</v>
      </c>
      <c r="BH13" s="18">
        <v>884.28570000000002</v>
      </c>
      <c r="BI13" s="18">
        <v>1521.7139999999999</v>
      </c>
      <c r="BJ13" s="18">
        <v>2666</v>
      </c>
      <c r="BK13" s="18">
        <v>2225.4290000000001</v>
      </c>
      <c r="BL13" s="18">
        <v>685.14290000000005</v>
      </c>
      <c r="BM13" s="18">
        <v>6.2857139999999996</v>
      </c>
      <c r="BN13" s="18">
        <v>4</v>
      </c>
      <c r="BO13" s="18">
        <v>2</v>
      </c>
      <c r="BP13" s="18">
        <v>0</v>
      </c>
      <c r="BQ13" s="18">
        <v>0.28571400000000002</v>
      </c>
      <c r="BR13" s="18">
        <v>0</v>
      </c>
      <c r="BS13" s="18">
        <v>0</v>
      </c>
      <c r="BT13" s="18">
        <v>0</v>
      </c>
      <c r="BU13" s="18">
        <v>0</v>
      </c>
      <c r="BV13" s="18">
        <v>0</v>
      </c>
      <c r="BW13" s="18">
        <v>0</v>
      </c>
      <c r="BX13" s="18">
        <v>0</v>
      </c>
      <c r="BY13" s="15">
        <v>24</v>
      </c>
      <c r="BZ13" s="18">
        <v>16</v>
      </c>
      <c r="CA13" s="18">
        <v>8</v>
      </c>
      <c r="CB13" s="30">
        <f t="shared" si="8"/>
        <v>0.66666666666666663</v>
      </c>
      <c r="CC13" s="30">
        <f t="shared" si="9"/>
        <v>0.33333333333333331</v>
      </c>
      <c r="CD13" s="30">
        <f t="shared" si="3"/>
        <v>0.62973187500000005</v>
      </c>
      <c r="CE13" s="30">
        <f t="shared" si="4"/>
        <v>0.25214287499999999</v>
      </c>
      <c r="CF13" s="30">
        <f t="shared" si="5"/>
        <v>0.1182143125</v>
      </c>
    </row>
    <row r="14" spans="1:85" x14ac:dyDescent="0.25">
      <c r="A14" s="46">
        <v>13</v>
      </c>
      <c r="B14" s="14" t="s">
        <v>54</v>
      </c>
      <c r="C14" s="17">
        <v>11.851666666666667</v>
      </c>
      <c r="D14" s="17">
        <v>2.2166666666666668</v>
      </c>
      <c r="E14" s="17">
        <v>1.26</v>
      </c>
      <c r="F14" s="17">
        <v>6242.666666666667</v>
      </c>
      <c r="G14" s="17">
        <v>41.333333333333336</v>
      </c>
      <c r="H14" s="17">
        <v>21.944999999999997</v>
      </c>
      <c r="I14" s="17">
        <v>0</v>
      </c>
      <c r="J14" s="17">
        <v>0</v>
      </c>
      <c r="K14" s="17">
        <v>0</v>
      </c>
      <c r="L14" s="17">
        <v>119.33333333333333</v>
      </c>
      <c r="M14" s="17">
        <v>176</v>
      </c>
      <c r="N14" s="17">
        <v>311.33333333333331</v>
      </c>
      <c r="O14" s="17">
        <v>266.66666666666669</v>
      </c>
      <c r="P14" s="17">
        <v>408</v>
      </c>
      <c r="Q14" s="17">
        <v>326</v>
      </c>
      <c r="R14" s="17">
        <v>539</v>
      </c>
      <c r="S14" s="17">
        <v>559.66666666666663</v>
      </c>
      <c r="T14" s="17">
        <v>890.33333333333337</v>
      </c>
      <c r="U14" s="17">
        <v>1140</v>
      </c>
      <c r="V14" s="17">
        <v>1386</v>
      </c>
      <c r="W14" s="17">
        <v>103.66666666666667</v>
      </c>
      <c r="X14" s="17">
        <v>14</v>
      </c>
      <c r="Y14" s="17">
        <v>0</v>
      </c>
      <c r="Z14" s="17">
        <v>0</v>
      </c>
      <c r="AA14" s="17">
        <v>2.6666666666666665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4">
        <v>24</v>
      </c>
      <c r="AJ14" s="17">
        <v>16</v>
      </c>
      <c r="AK14" s="17">
        <v>8</v>
      </c>
      <c r="AL14" s="24">
        <f t="shared" si="6"/>
        <v>0.66666666666666663</v>
      </c>
      <c r="AM14" s="24">
        <f t="shared" si="7"/>
        <v>0.33333333333333331</v>
      </c>
      <c r="AN14" s="24">
        <f t="shared" si="0"/>
        <v>0.74072916666666666</v>
      </c>
      <c r="AO14" s="24">
        <f t="shared" si="1"/>
        <v>0.13854166666666667</v>
      </c>
      <c r="AP14" s="24">
        <f t="shared" si="2"/>
        <v>7.8750000000000001E-2</v>
      </c>
      <c r="AQ14" s="45">
        <v>13</v>
      </c>
      <c r="AR14" s="15" t="s">
        <v>107</v>
      </c>
      <c r="AS14" s="18">
        <v>10.29143</v>
      </c>
      <c r="AT14" s="18">
        <v>4.015714</v>
      </c>
      <c r="AU14" s="18">
        <v>1.6928570000000001</v>
      </c>
      <c r="AV14" s="18">
        <v>8870</v>
      </c>
      <c r="AW14" s="18">
        <v>67.714290000000005</v>
      </c>
      <c r="AX14" s="18">
        <v>24.054290000000002</v>
      </c>
      <c r="AY14" s="18">
        <v>0</v>
      </c>
      <c r="AZ14" s="18">
        <v>0</v>
      </c>
      <c r="BA14" s="18">
        <v>0</v>
      </c>
      <c r="BB14" s="18">
        <v>133.1429</v>
      </c>
      <c r="BC14" s="18">
        <v>226</v>
      </c>
      <c r="BD14" s="18">
        <v>420.57139999999998</v>
      </c>
      <c r="BE14" s="18">
        <v>326.8571</v>
      </c>
      <c r="BF14" s="18">
        <v>592</v>
      </c>
      <c r="BG14" s="18">
        <v>447.71429999999998</v>
      </c>
      <c r="BH14" s="18">
        <v>895.14290000000005</v>
      </c>
      <c r="BI14" s="18">
        <v>1074.2860000000001</v>
      </c>
      <c r="BJ14" s="18">
        <v>1234.857</v>
      </c>
      <c r="BK14" s="18">
        <v>841.71429999999998</v>
      </c>
      <c r="BL14" s="18">
        <v>552.85709999999995</v>
      </c>
      <c r="BM14" s="18">
        <v>168.8571</v>
      </c>
      <c r="BN14" s="18">
        <v>322.57139999999998</v>
      </c>
      <c r="BO14" s="18">
        <v>337.42860000000002</v>
      </c>
      <c r="BP14" s="18">
        <v>894.57140000000004</v>
      </c>
      <c r="BQ14" s="18">
        <v>401.42860000000002</v>
      </c>
      <c r="BR14" s="18">
        <v>0</v>
      </c>
      <c r="BS14" s="18">
        <v>0</v>
      </c>
      <c r="BT14" s="18">
        <v>0</v>
      </c>
      <c r="BU14" s="18">
        <v>0</v>
      </c>
      <c r="BV14" s="18">
        <v>0</v>
      </c>
      <c r="BW14" s="18">
        <v>0</v>
      </c>
      <c r="BX14" s="18">
        <v>0</v>
      </c>
      <c r="BY14" s="15">
        <v>24</v>
      </c>
      <c r="BZ14" s="18">
        <v>16</v>
      </c>
      <c r="CA14" s="18">
        <v>8</v>
      </c>
      <c r="CB14" s="30">
        <f t="shared" si="8"/>
        <v>0.66666666666666663</v>
      </c>
      <c r="CC14" s="30">
        <f t="shared" si="9"/>
        <v>0.33333333333333331</v>
      </c>
      <c r="CD14" s="30">
        <f t="shared" si="3"/>
        <v>0.643214375</v>
      </c>
      <c r="CE14" s="30">
        <f t="shared" si="4"/>
        <v>0.250982125</v>
      </c>
      <c r="CF14" s="30">
        <f t="shared" si="5"/>
        <v>0.1058035625</v>
      </c>
    </row>
    <row r="15" spans="1:85" x14ac:dyDescent="0.25">
      <c r="A15" s="46">
        <v>14</v>
      </c>
      <c r="B15" s="14" t="s">
        <v>55</v>
      </c>
      <c r="C15" s="17">
        <v>8</v>
      </c>
      <c r="D15" s="17">
        <v>5.6737500000000001</v>
      </c>
      <c r="E15" s="17">
        <v>2.3262499999999999</v>
      </c>
      <c r="F15" s="17">
        <v>10792</v>
      </c>
      <c r="G15" s="17">
        <v>40</v>
      </c>
      <c r="H15" s="17">
        <v>24.302500000000002</v>
      </c>
      <c r="I15" s="17">
        <v>0</v>
      </c>
      <c r="J15" s="17">
        <v>0</v>
      </c>
      <c r="K15" s="17">
        <v>0</v>
      </c>
      <c r="L15" s="17">
        <v>281</v>
      </c>
      <c r="M15" s="17">
        <v>408.25</v>
      </c>
      <c r="N15" s="17">
        <v>685</v>
      </c>
      <c r="O15" s="17">
        <v>513</v>
      </c>
      <c r="P15" s="17">
        <v>884.75</v>
      </c>
      <c r="Q15" s="17">
        <v>616.25</v>
      </c>
      <c r="R15" s="17">
        <v>917.75</v>
      </c>
      <c r="S15" s="17">
        <v>1040.75</v>
      </c>
      <c r="T15" s="17">
        <v>1646.5</v>
      </c>
      <c r="U15" s="17">
        <v>2241</v>
      </c>
      <c r="V15" s="17">
        <v>1472</v>
      </c>
      <c r="W15" s="17">
        <v>57.75</v>
      </c>
      <c r="X15" s="17">
        <v>12</v>
      </c>
      <c r="Y15" s="17">
        <v>2</v>
      </c>
      <c r="Z15" s="17">
        <v>0.5</v>
      </c>
      <c r="AA15" s="17">
        <v>4.25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4">
        <v>24</v>
      </c>
      <c r="AJ15" s="17">
        <v>16</v>
      </c>
      <c r="AK15" s="17">
        <v>8</v>
      </c>
      <c r="AL15" s="24">
        <f t="shared" si="6"/>
        <v>0.66666666666666663</v>
      </c>
      <c r="AM15" s="24">
        <f t="shared" si="7"/>
        <v>0.33333333333333331</v>
      </c>
      <c r="AN15" s="24">
        <f t="shared" si="0"/>
        <v>0.5</v>
      </c>
      <c r="AO15" s="24">
        <f t="shared" si="1"/>
        <v>0.354609375</v>
      </c>
      <c r="AP15" s="24">
        <f t="shared" si="2"/>
        <v>0.145390625</v>
      </c>
      <c r="AQ15" s="45">
        <v>14</v>
      </c>
      <c r="AR15" s="15" t="s">
        <v>108</v>
      </c>
      <c r="AS15" s="18">
        <v>10.13714</v>
      </c>
      <c r="AT15" s="18">
        <v>4.1957139999999997</v>
      </c>
      <c r="AU15" s="18">
        <v>1.67</v>
      </c>
      <c r="AV15" s="18">
        <v>8005.4290000000001</v>
      </c>
      <c r="AW15" s="18">
        <v>74.285709999999995</v>
      </c>
      <c r="AX15" s="18">
        <v>23.77</v>
      </c>
      <c r="AY15" s="18">
        <v>0</v>
      </c>
      <c r="AZ15" s="18">
        <v>0</v>
      </c>
      <c r="BA15" s="18">
        <v>0</v>
      </c>
      <c r="BB15" s="18">
        <v>165.42859999999999</v>
      </c>
      <c r="BC15" s="18">
        <v>263.42860000000002</v>
      </c>
      <c r="BD15" s="18">
        <v>444.57139999999998</v>
      </c>
      <c r="BE15" s="18">
        <v>342</v>
      </c>
      <c r="BF15" s="18">
        <v>636.28570000000002</v>
      </c>
      <c r="BG15" s="18">
        <v>411.71429999999998</v>
      </c>
      <c r="BH15" s="18">
        <v>831.14290000000005</v>
      </c>
      <c r="BI15" s="18">
        <v>974.57140000000004</v>
      </c>
      <c r="BJ15" s="18">
        <v>828.85709999999995</v>
      </c>
      <c r="BK15" s="18">
        <v>1365.7139999999999</v>
      </c>
      <c r="BL15" s="18">
        <v>1678.2860000000001</v>
      </c>
      <c r="BM15" s="18">
        <v>54.285710000000002</v>
      </c>
      <c r="BN15" s="18">
        <v>3.1428569999999998</v>
      </c>
      <c r="BO15" s="18">
        <v>2.5714290000000002</v>
      </c>
      <c r="BP15" s="18">
        <v>0.57142899999999996</v>
      </c>
      <c r="BQ15" s="18">
        <v>2.8571430000000002</v>
      </c>
      <c r="BR15" s="18">
        <v>0</v>
      </c>
      <c r="BS15" s="18">
        <v>0</v>
      </c>
      <c r="BT15" s="18">
        <v>0</v>
      </c>
      <c r="BU15" s="18">
        <v>0</v>
      </c>
      <c r="BV15" s="18">
        <v>0</v>
      </c>
      <c r="BW15" s="18">
        <v>0</v>
      </c>
      <c r="BX15" s="18">
        <v>0</v>
      </c>
      <c r="BY15" s="15">
        <v>24</v>
      </c>
      <c r="BZ15" s="18">
        <v>16</v>
      </c>
      <c r="CA15" s="18">
        <v>8</v>
      </c>
      <c r="CB15" s="30">
        <f t="shared" si="8"/>
        <v>0.66666666666666663</v>
      </c>
      <c r="CC15" s="30">
        <f t="shared" si="9"/>
        <v>0.33333333333333331</v>
      </c>
      <c r="CD15" s="30">
        <f t="shared" si="3"/>
        <v>0.63357125000000003</v>
      </c>
      <c r="CE15" s="30">
        <f t="shared" si="4"/>
        <v>0.26223212499999998</v>
      </c>
      <c r="CF15" s="30">
        <f t="shared" si="5"/>
        <v>0.104375</v>
      </c>
    </row>
    <row r="16" spans="1:85" x14ac:dyDescent="0.25">
      <c r="A16" s="46">
        <v>15</v>
      </c>
      <c r="B16" s="14" t="s">
        <v>56</v>
      </c>
      <c r="C16" s="17">
        <v>11.765000000000001</v>
      </c>
      <c r="D16" s="17">
        <v>2.8250000000000002</v>
      </c>
      <c r="E16" s="17">
        <v>1.4112500000000003</v>
      </c>
      <c r="F16" s="17">
        <v>7671</v>
      </c>
      <c r="G16" s="17">
        <v>50.75</v>
      </c>
      <c r="H16" s="17">
        <v>23.405000000000005</v>
      </c>
      <c r="I16" s="17">
        <v>0</v>
      </c>
      <c r="J16" s="17">
        <v>0</v>
      </c>
      <c r="K16" s="17">
        <v>0</v>
      </c>
      <c r="L16" s="17">
        <v>76.25</v>
      </c>
      <c r="M16" s="17">
        <v>132.25</v>
      </c>
      <c r="N16" s="17">
        <v>212.5</v>
      </c>
      <c r="O16" s="17">
        <v>193</v>
      </c>
      <c r="P16" s="17">
        <v>294</v>
      </c>
      <c r="Q16" s="17">
        <v>268.25</v>
      </c>
      <c r="R16" s="17">
        <v>530.75</v>
      </c>
      <c r="S16" s="17">
        <v>819.25</v>
      </c>
      <c r="T16" s="17">
        <v>2418.25</v>
      </c>
      <c r="U16" s="17">
        <v>2052.25</v>
      </c>
      <c r="V16" s="17">
        <v>644.5</v>
      </c>
      <c r="W16" s="17">
        <v>17.5</v>
      </c>
      <c r="X16" s="17">
        <v>7</v>
      </c>
      <c r="Y16" s="17">
        <v>1.75</v>
      </c>
      <c r="Z16" s="17">
        <v>0.5</v>
      </c>
      <c r="AA16" s="17">
        <v>3</v>
      </c>
      <c r="AB16" s="17">
        <v>0</v>
      </c>
      <c r="AC16" s="17">
        <v>0</v>
      </c>
      <c r="AD16" s="17">
        <v>0</v>
      </c>
      <c r="AE16" s="17">
        <v>0</v>
      </c>
      <c r="AF16" s="17">
        <v>0</v>
      </c>
      <c r="AG16" s="17">
        <v>0</v>
      </c>
      <c r="AH16" s="17">
        <v>0</v>
      </c>
      <c r="AI16" s="14">
        <v>24</v>
      </c>
      <c r="AJ16" s="17">
        <v>16</v>
      </c>
      <c r="AK16" s="17">
        <v>8</v>
      </c>
      <c r="AL16" s="24">
        <f t="shared" si="6"/>
        <v>0.66666666666666663</v>
      </c>
      <c r="AM16" s="24">
        <f t="shared" si="7"/>
        <v>0.33333333333333331</v>
      </c>
      <c r="AN16" s="24">
        <f t="shared" si="0"/>
        <v>0.73531250000000004</v>
      </c>
      <c r="AO16" s="24">
        <f t="shared" si="1"/>
        <v>0.17656250000000001</v>
      </c>
      <c r="AP16" s="24">
        <f t="shared" si="2"/>
        <v>8.8203125000000021E-2</v>
      </c>
      <c r="AQ16" s="45">
        <v>15</v>
      </c>
      <c r="AR16" s="15">
        <v>2040</v>
      </c>
      <c r="AS16" s="18">
        <v>12.10286</v>
      </c>
      <c r="AT16" s="18">
        <v>2.3442859999999999</v>
      </c>
      <c r="AU16" s="18">
        <v>1.545714</v>
      </c>
      <c r="AV16" s="18">
        <v>8941.143</v>
      </c>
      <c r="AW16" s="18">
        <v>47.428570000000001</v>
      </c>
      <c r="AX16" s="18">
        <v>23.82</v>
      </c>
      <c r="AY16" s="18">
        <v>0</v>
      </c>
      <c r="AZ16" s="18">
        <v>0</v>
      </c>
      <c r="BA16" s="18">
        <v>0</v>
      </c>
      <c r="BB16" s="18">
        <v>88.571430000000007</v>
      </c>
      <c r="BC16" s="18">
        <v>133.71430000000001</v>
      </c>
      <c r="BD16" s="18">
        <v>226.28569999999999</v>
      </c>
      <c r="BE16" s="18">
        <v>166</v>
      </c>
      <c r="BF16" s="18">
        <v>339.42860000000002</v>
      </c>
      <c r="BG16" s="18">
        <v>257.71429999999998</v>
      </c>
      <c r="BH16" s="18">
        <v>488.57139999999998</v>
      </c>
      <c r="BI16" s="18">
        <v>929.14290000000005</v>
      </c>
      <c r="BJ16" s="18">
        <v>1491.4290000000001</v>
      </c>
      <c r="BK16" s="18">
        <v>1659.143</v>
      </c>
      <c r="BL16" s="18">
        <v>1273.7139999999999</v>
      </c>
      <c r="BM16" s="18">
        <v>1337.143</v>
      </c>
      <c r="BN16" s="18">
        <v>478.28570000000002</v>
      </c>
      <c r="BO16" s="18">
        <v>46</v>
      </c>
      <c r="BP16" s="18">
        <v>14.571429999999999</v>
      </c>
      <c r="BQ16" s="18">
        <v>11.428570000000001</v>
      </c>
      <c r="BR16" s="18">
        <v>0</v>
      </c>
      <c r="BS16" s="18">
        <v>0</v>
      </c>
      <c r="BT16" s="18">
        <v>0</v>
      </c>
      <c r="BU16" s="18">
        <v>0</v>
      </c>
      <c r="BV16" s="18">
        <v>0</v>
      </c>
      <c r="BW16" s="18">
        <v>0</v>
      </c>
      <c r="BX16" s="18">
        <v>0</v>
      </c>
      <c r="BY16" s="15">
        <v>24</v>
      </c>
      <c r="BZ16" s="18">
        <v>16</v>
      </c>
      <c r="CA16" s="18">
        <v>8</v>
      </c>
      <c r="CB16" s="30">
        <f t="shared" si="8"/>
        <v>0.66666666666666663</v>
      </c>
      <c r="CC16" s="30">
        <f t="shared" si="9"/>
        <v>0.33333333333333331</v>
      </c>
      <c r="CD16" s="30">
        <f t="shared" si="3"/>
        <v>0.75642874999999998</v>
      </c>
      <c r="CE16" s="30">
        <f t="shared" si="4"/>
        <v>0.14651787499999999</v>
      </c>
      <c r="CF16" s="30">
        <f t="shared" si="5"/>
        <v>9.6607125000000002E-2</v>
      </c>
    </row>
    <row r="17" spans="1:84" x14ac:dyDescent="0.25">
      <c r="A17" s="46">
        <v>16</v>
      </c>
      <c r="B17" s="14" t="s">
        <v>57</v>
      </c>
      <c r="C17" s="17">
        <v>12.50625</v>
      </c>
      <c r="D17" s="17">
        <v>2.2437499999999999</v>
      </c>
      <c r="E17" s="17">
        <v>0.82374999999999987</v>
      </c>
      <c r="F17" s="17">
        <v>3308.75</v>
      </c>
      <c r="G17" s="17">
        <v>31.25</v>
      </c>
      <c r="H17" s="17">
        <v>19.156250000000004</v>
      </c>
      <c r="I17" s="17">
        <v>0</v>
      </c>
      <c r="J17" s="17">
        <v>0</v>
      </c>
      <c r="K17" s="17">
        <v>0</v>
      </c>
      <c r="L17" s="17">
        <v>70.5</v>
      </c>
      <c r="M17" s="17">
        <v>131</v>
      </c>
      <c r="N17" s="17">
        <v>237</v>
      </c>
      <c r="O17" s="17">
        <v>249.5</v>
      </c>
      <c r="P17" s="17">
        <v>353.25</v>
      </c>
      <c r="Q17" s="17">
        <v>619.25</v>
      </c>
      <c r="R17" s="17">
        <v>1599.5</v>
      </c>
      <c r="S17" s="17">
        <v>225.25</v>
      </c>
      <c r="T17" s="17">
        <v>7.5</v>
      </c>
      <c r="U17" s="17">
        <v>2</v>
      </c>
      <c r="V17" s="17">
        <v>2</v>
      </c>
      <c r="W17" s="17">
        <v>1.75</v>
      </c>
      <c r="X17" s="17">
        <v>1.25</v>
      </c>
      <c r="Y17" s="17">
        <v>0</v>
      </c>
      <c r="Z17" s="17">
        <v>0</v>
      </c>
      <c r="AA17" s="17">
        <v>1.25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4">
        <v>24</v>
      </c>
      <c r="AJ17" s="17">
        <v>16</v>
      </c>
      <c r="AK17" s="17">
        <v>8</v>
      </c>
      <c r="AL17" s="24">
        <f t="shared" si="6"/>
        <v>0.66666666666666663</v>
      </c>
      <c r="AM17" s="24">
        <f t="shared" si="7"/>
        <v>0.33333333333333331</v>
      </c>
      <c r="AN17" s="24">
        <f t="shared" si="0"/>
        <v>0.78164062499999998</v>
      </c>
      <c r="AO17" s="24">
        <f t="shared" si="1"/>
        <v>0.14023437499999999</v>
      </c>
      <c r="AP17" s="24">
        <f t="shared" si="2"/>
        <v>5.1484374999999992E-2</v>
      </c>
      <c r="AQ17" s="45">
        <v>16</v>
      </c>
      <c r="AR17" s="15">
        <v>28</v>
      </c>
      <c r="AS17" s="18">
        <v>10.934290000000001</v>
      </c>
      <c r="AT17" s="18">
        <v>3.5828570000000002</v>
      </c>
      <c r="AU17" s="18">
        <v>1.48</v>
      </c>
      <c r="AV17" s="18">
        <v>7055.143</v>
      </c>
      <c r="AW17" s="18">
        <v>40.285710000000002</v>
      </c>
      <c r="AX17" s="18">
        <v>23.30857</v>
      </c>
      <c r="AY17" s="18">
        <v>0</v>
      </c>
      <c r="AZ17" s="18">
        <v>0</v>
      </c>
      <c r="BA17" s="18">
        <v>0</v>
      </c>
      <c r="BB17" s="18">
        <v>113.1429</v>
      </c>
      <c r="BC17" s="18">
        <v>199.1429</v>
      </c>
      <c r="BD17" s="18">
        <v>390</v>
      </c>
      <c r="BE17" s="18">
        <v>339.71429999999998</v>
      </c>
      <c r="BF17" s="18">
        <v>556</v>
      </c>
      <c r="BG17" s="18">
        <v>464.28570000000002</v>
      </c>
      <c r="BH17" s="18">
        <v>830.85709999999995</v>
      </c>
      <c r="BI17" s="18">
        <v>1105.143</v>
      </c>
      <c r="BJ17" s="18">
        <v>1227.4290000000001</v>
      </c>
      <c r="BK17" s="18">
        <v>1156.857</v>
      </c>
      <c r="BL17" s="18">
        <v>639.42859999999996</v>
      </c>
      <c r="BM17" s="18">
        <v>16.285710000000002</v>
      </c>
      <c r="BN17" s="18">
        <v>10.571429999999999</v>
      </c>
      <c r="BO17" s="18">
        <v>2</v>
      </c>
      <c r="BP17" s="18">
        <v>0.57142899999999996</v>
      </c>
      <c r="BQ17" s="18">
        <v>3.714286</v>
      </c>
      <c r="BR17" s="18">
        <v>0</v>
      </c>
      <c r="BS17" s="18">
        <v>0</v>
      </c>
      <c r="BT17" s="18">
        <v>0</v>
      </c>
      <c r="BU17" s="18">
        <v>0</v>
      </c>
      <c r="BV17" s="18">
        <v>0</v>
      </c>
      <c r="BW17" s="18">
        <v>0</v>
      </c>
      <c r="BX17" s="18">
        <v>0</v>
      </c>
      <c r="BY17" s="15">
        <v>24</v>
      </c>
      <c r="BZ17" s="18">
        <v>16</v>
      </c>
      <c r="CA17" s="18">
        <v>8</v>
      </c>
      <c r="CB17" s="30">
        <f t="shared" si="8"/>
        <v>0.66666666666666663</v>
      </c>
      <c r="CC17" s="30">
        <f t="shared" si="9"/>
        <v>0.33333333333333331</v>
      </c>
      <c r="CD17" s="30">
        <f t="shared" si="3"/>
        <v>0.68339312500000005</v>
      </c>
      <c r="CE17" s="30">
        <f t="shared" si="4"/>
        <v>0.22392856250000001</v>
      </c>
      <c r="CF17" s="30">
        <f t="shared" si="5"/>
        <v>9.2499999999999999E-2</v>
      </c>
    </row>
    <row r="18" spans="1:84" x14ac:dyDescent="0.25">
      <c r="A18" s="46">
        <v>17</v>
      </c>
      <c r="B18" s="14" t="s">
        <v>58</v>
      </c>
      <c r="C18" s="17">
        <v>11.27375</v>
      </c>
      <c r="D18" s="17">
        <v>3.71</v>
      </c>
      <c r="E18" s="17">
        <v>1.1362500000000002</v>
      </c>
      <c r="F18" s="17">
        <v>5477</v>
      </c>
      <c r="G18" s="17">
        <v>79.75</v>
      </c>
      <c r="H18" s="17">
        <v>22.862500000000004</v>
      </c>
      <c r="I18" s="17">
        <v>0</v>
      </c>
      <c r="J18" s="17">
        <v>0</v>
      </c>
      <c r="K18" s="17">
        <v>0</v>
      </c>
      <c r="L18" s="17">
        <v>116.75</v>
      </c>
      <c r="M18" s="17">
        <v>170.75</v>
      </c>
      <c r="N18" s="17">
        <v>297</v>
      </c>
      <c r="O18" s="17">
        <v>247</v>
      </c>
      <c r="P18" s="17">
        <v>414.25</v>
      </c>
      <c r="Q18" s="17">
        <v>304.75</v>
      </c>
      <c r="R18" s="17">
        <v>550.25</v>
      </c>
      <c r="S18" s="17">
        <v>577.5</v>
      </c>
      <c r="T18" s="17">
        <v>794.75</v>
      </c>
      <c r="U18" s="17">
        <v>946.75</v>
      </c>
      <c r="V18" s="17">
        <v>961.25</v>
      </c>
      <c r="W18" s="17">
        <v>77</v>
      </c>
      <c r="X18" s="17">
        <v>9.75</v>
      </c>
      <c r="Y18" s="17">
        <v>4.5</v>
      </c>
      <c r="Z18" s="17">
        <v>0</v>
      </c>
      <c r="AA18" s="17">
        <v>4.75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4">
        <v>24</v>
      </c>
      <c r="AJ18" s="17">
        <v>16</v>
      </c>
      <c r="AK18" s="17">
        <v>8</v>
      </c>
      <c r="AL18" s="24">
        <f t="shared" si="6"/>
        <v>0.66666666666666663</v>
      </c>
      <c r="AM18" s="24">
        <f t="shared" si="7"/>
        <v>0.33333333333333331</v>
      </c>
      <c r="AN18" s="24">
        <f t="shared" si="0"/>
        <v>0.70460937499999998</v>
      </c>
      <c r="AO18" s="24">
        <f t="shared" si="1"/>
        <v>0.231875</v>
      </c>
      <c r="AP18" s="24">
        <f t="shared" si="2"/>
        <v>7.1015625000000013E-2</v>
      </c>
      <c r="AQ18" s="45">
        <v>17</v>
      </c>
      <c r="AR18" s="15">
        <v>2068</v>
      </c>
      <c r="AS18" s="18">
        <v>9.3971429999999998</v>
      </c>
      <c r="AT18" s="18">
        <v>4.1957139999999997</v>
      </c>
      <c r="AU18" s="18">
        <v>2.4042859999999999</v>
      </c>
      <c r="AV18" s="18">
        <v>12008.57</v>
      </c>
      <c r="AW18" s="18">
        <v>63.857140000000001</v>
      </c>
      <c r="AX18" s="18">
        <v>25.325710000000001</v>
      </c>
      <c r="AY18" s="18">
        <v>0</v>
      </c>
      <c r="AZ18" s="18">
        <v>0</v>
      </c>
      <c r="BA18" s="18">
        <v>0</v>
      </c>
      <c r="BB18" s="18">
        <v>165.42859999999999</v>
      </c>
      <c r="BC18" s="18">
        <v>291.1429</v>
      </c>
      <c r="BD18" s="18">
        <v>505.42860000000002</v>
      </c>
      <c r="BE18" s="18">
        <v>486.57139999999998</v>
      </c>
      <c r="BF18" s="18">
        <v>832.85709999999995</v>
      </c>
      <c r="BG18" s="18">
        <v>655.42859999999996</v>
      </c>
      <c r="BH18" s="18">
        <v>1342.2860000000001</v>
      </c>
      <c r="BI18" s="18">
        <v>1856</v>
      </c>
      <c r="BJ18" s="18">
        <v>2416.857</v>
      </c>
      <c r="BK18" s="18">
        <v>2068.5709999999999</v>
      </c>
      <c r="BL18" s="18">
        <v>1160.857</v>
      </c>
      <c r="BM18" s="18">
        <v>66.857140000000001</v>
      </c>
      <c r="BN18" s="18">
        <v>16.571429999999999</v>
      </c>
      <c r="BO18" s="18">
        <v>32</v>
      </c>
      <c r="BP18" s="18">
        <v>70</v>
      </c>
      <c r="BQ18" s="18">
        <v>41.714289999999998</v>
      </c>
      <c r="BR18" s="18">
        <v>0</v>
      </c>
      <c r="BS18" s="18">
        <v>0</v>
      </c>
      <c r="BT18" s="18">
        <v>0</v>
      </c>
      <c r="BU18" s="18">
        <v>0</v>
      </c>
      <c r="BV18" s="18">
        <v>0</v>
      </c>
      <c r="BW18" s="18">
        <v>0</v>
      </c>
      <c r="BX18" s="18">
        <v>0</v>
      </c>
      <c r="BY18" s="15">
        <v>24</v>
      </c>
      <c r="BZ18" s="18">
        <v>16</v>
      </c>
      <c r="CA18" s="18">
        <v>8</v>
      </c>
      <c r="CB18" s="30">
        <f t="shared" si="8"/>
        <v>0.66666666666666663</v>
      </c>
      <c r="CC18" s="30">
        <f t="shared" si="9"/>
        <v>0.33333333333333331</v>
      </c>
      <c r="CD18" s="30">
        <f t="shared" si="3"/>
        <v>0.58732143749999999</v>
      </c>
      <c r="CE18" s="30">
        <f t="shared" si="4"/>
        <v>0.26223212499999998</v>
      </c>
      <c r="CF18" s="30">
        <f t="shared" si="5"/>
        <v>0.150267875</v>
      </c>
    </row>
    <row r="19" spans="1:84" x14ac:dyDescent="0.25">
      <c r="A19" s="46">
        <v>18</v>
      </c>
      <c r="B19" s="14" t="s">
        <v>59</v>
      </c>
      <c r="C19" s="17">
        <v>12.137500000000001</v>
      </c>
      <c r="D19" s="17">
        <v>2.4762500000000003</v>
      </c>
      <c r="E19" s="17">
        <v>1.0150000000000001</v>
      </c>
      <c r="F19" s="17">
        <v>4089.5</v>
      </c>
      <c r="G19" s="17">
        <v>42.5</v>
      </c>
      <c r="H19" s="17">
        <v>21.53125</v>
      </c>
      <c r="I19" s="17">
        <v>0</v>
      </c>
      <c r="J19" s="17">
        <v>0</v>
      </c>
      <c r="K19" s="17">
        <v>0</v>
      </c>
      <c r="L19" s="17">
        <v>101.5</v>
      </c>
      <c r="M19" s="17">
        <v>160.75</v>
      </c>
      <c r="N19" s="17">
        <v>304</v>
      </c>
      <c r="O19" s="17">
        <v>321.5</v>
      </c>
      <c r="P19" s="17">
        <v>535.5</v>
      </c>
      <c r="Q19" s="17">
        <v>559.25</v>
      </c>
      <c r="R19" s="17">
        <v>1126.75</v>
      </c>
      <c r="S19" s="17">
        <v>840.75</v>
      </c>
      <c r="T19" s="17">
        <v>95.75</v>
      </c>
      <c r="U19" s="17">
        <v>19</v>
      </c>
      <c r="V19" s="17">
        <v>11</v>
      </c>
      <c r="W19" s="17">
        <v>4</v>
      </c>
      <c r="X19" s="17">
        <v>5</v>
      </c>
      <c r="Y19" s="17">
        <v>0.75</v>
      </c>
      <c r="Z19" s="17">
        <v>1</v>
      </c>
      <c r="AA19" s="17">
        <v>3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4">
        <v>24</v>
      </c>
      <c r="AJ19" s="17">
        <v>16</v>
      </c>
      <c r="AK19" s="17">
        <v>8</v>
      </c>
      <c r="AL19" s="24">
        <f t="shared" si="6"/>
        <v>0.66666666666666663</v>
      </c>
      <c r="AM19" s="24">
        <f t="shared" si="7"/>
        <v>0.33333333333333331</v>
      </c>
      <c r="AN19" s="24">
        <f t="shared" si="0"/>
        <v>0.75859375000000007</v>
      </c>
      <c r="AO19" s="24">
        <f t="shared" si="1"/>
        <v>0.15476562500000002</v>
      </c>
      <c r="AP19" s="24">
        <f t="shared" si="2"/>
        <v>6.3437500000000008E-2</v>
      </c>
      <c r="AQ19" s="45">
        <v>18</v>
      </c>
      <c r="AR19" s="15" t="s">
        <v>109</v>
      </c>
      <c r="AS19" s="18">
        <v>11.0975</v>
      </c>
      <c r="AT19" s="18">
        <v>3.6812499999999999</v>
      </c>
      <c r="AU19" s="18">
        <v>1.2212499999999999</v>
      </c>
      <c r="AV19" s="18">
        <v>5121</v>
      </c>
      <c r="AW19" s="18">
        <v>29.375</v>
      </c>
      <c r="AX19" s="18">
        <v>22.58625</v>
      </c>
      <c r="AY19" s="18">
        <v>0</v>
      </c>
      <c r="AZ19" s="18">
        <v>0</v>
      </c>
      <c r="BA19" s="18">
        <v>0</v>
      </c>
      <c r="BB19" s="18">
        <v>153</v>
      </c>
      <c r="BC19" s="18">
        <v>232.75</v>
      </c>
      <c r="BD19" s="18">
        <v>402.25</v>
      </c>
      <c r="BE19" s="18">
        <v>337.25</v>
      </c>
      <c r="BF19" s="18">
        <v>497.25</v>
      </c>
      <c r="BG19" s="18">
        <v>460.5</v>
      </c>
      <c r="BH19" s="18">
        <v>893.25</v>
      </c>
      <c r="BI19" s="18">
        <v>871</v>
      </c>
      <c r="BJ19" s="18">
        <v>1008.75</v>
      </c>
      <c r="BK19" s="18">
        <v>250.75</v>
      </c>
      <c r="BL19" s="18">
        <v>9</v>
      </c>
      <c r="BM19" s="18">
        <v>2.75</v>
      </c>
      <c r="BN19" s="18">
        <v>2.5</v>
      </c>
      <c r="BO19" s="18">
        <v>0</v>
      </c>
      <c r="BP19" s="18">
        <v>0</v>
      </c>
      <c r="BQ19" s="18">
        <v>0</v>
      </c>
      <c r="BR19" s="18">
        <v>0</v>
      </c>
      <c r="BS19" s="18">
        <v>0</v>
      </c>
      <c r="BT19" s="18">
        <v>0</v>
      </c>
      <c r="BU19" s="18">
        <v>0</v>
      </c>
      <c r="BV19" s="18">
        <v>0</v>
      </c>
      <c r="BW19" s="18">
        <v>0</v>
      </c>
      <c r="BX19" s="18">
        <v>0</v>
      </c>
      <c r="BY19" s="15">
        <v>24</v>
      </c>
      <c r="BZ19" s="18">
        <v>16</v>
      </c>
      <c r="CA19" s="18">
        <v>8</v>
      </c>
      <c r="CB19" s="30">
        <f t="shared" si="8"/>
        <v>0.66666666666666663</v>
      </c>
      <c r="CC19" s="30">
        <f t="shared" si="9"/>
        <v>0.33333333333333331</v>
      </c>
      <c r="CD19" s="30">
        <f t="shared" si="3"/>
        <v>0.69359375000000001</v>
      </c>
      <c r="CE19" s="30">
        <f t="shared" si="4"/>
        <v>0.23007812499999999</v>
      </c>
      <c r="CF19" s="30">
        <f t="shared" si="5"/>
        <v>7.6328124999999997E-2</v>
      </c>
    </row>
    <row r="20" spans="1:84" x14ac:dyDescent="0.25">
      <c r="A20" s="46">
        <v>20</v>
      </c>
      <c r="B20" s="14" t="s">
        <v>60</v>
      </c>
      <c r="C20" s="17">
        <v>10.07</v>
      </c>
      <c r="D20" s="17">
        <v>4.9937499999999995</v>
      </c>
      <c r="E20" s="17">
        <v>1.0562500000000004</v>
      </c>
      <c r="F20" s="17">
        <v>4310</v>
      </c>
      <c r="G20" s="17">
        <v>40.625</v>
      </c>
      <c r="H20" s="17">
        <v>22.622499999999999</v>
      </c>
      <c r="I20" s="17">
        <v>0</v>
      </c>
      <c r="J20" s="17">
        <v>0</v>
      </c>
      <c r="K20" s="17">
        <v>0</v>
      </c>
      <c r="L20" s="17">
        <v>110</v>
      </c>
      <c r="M20" s="17">
        <v>213</v>
      </c>
      <c r="N20" s="17">
        <v>285</v>
      </c>
      <c r="O20" s="17">
        <v>282.25</v>
      </c>
      <c r="P20" s="17">
        <v>481</v>
      </c>
      <c r="Q20" s="17">
        <v>674</v>
      </c>
      <c r="R20" s="17">
        <v>1151.5</v>
      </c>
      <c r="S20" s="17">
        <v>814.75</v>
      </c>
      <c r="T20" s="17">
        <v>193.75</v>
      </c>
      <c r="U20" s="17">
        <v>42.25</v>
      </c>
      <c r="V20" s="17">
        <v>27.75</v>
      </c>
      <c r="W20" s="17">
        <v>14</v>
      </c>
      <c r="X20" s="17">
        <v>10.5</v>
      </c>
      <c r="Y20" s="17">
        <v>3</v>
      </c>
      <c r="Z20" s="17">
        <v>1</v>
      </c>
      <c r="AA20" s="17">
        <v>6.25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4">
        <v>24</v>
      </c>
      <c r="AJ20" s="17">
        <v>16</v>
      </c>
      <c r="AK20" s="17">
        <v>8</v>
      </c>
      <c r="AL20" s="24">
        <f t="shared" si="6"/>
        <v>0.66666666666666663</v>
      </c>
      <c r="AM20" s="24">
        <f t="shared" si="7"/>
        <v>0.33333333333333331</v>
      </c>
      <c r="AN20" s="24">
        <f t="shared" si="0"/>
        <v>0.62937500000000002</v>
      </c>
      <c r="AO20" s="24">
        <f t="shared" si="1"/>
        <v>0.31210937499999997</v>
      </c>
      <c r="AP20" s="24">
        <f t="shared" si="2"/>
        <v>6.6015625000000022E-2</v>
      </c>
      <c r="AQ20" s="45">
        <v>20</v>
      </c>
      <c r="AR20" s="15" t="s">
        <v>110</v>
      </c>
      <c r="AS20" s="18">
        <v>10.265000000000001</v>
      </c>
      <c r="AT20" s="18">
        <v>3.4937499999999999</v>
      </c>
      <c r="AU20" s="18">
        <v>2.25</v>
      </c>
      <c r="AV20" s="18">
        <v>11361</v>
      </c>
      <c r="AW20" s="18">
        <v>54.5</v>
      </c>
      <c r="AX20" s="18">
        <v>24.96125</v>
      </c>
      <c r="AY20" s="18">
        <v>0</v>
      </c>
      <c r="AZ20" s="18">
        <v>0</v>
      </c>
      <c r="BA20" s="18">
        <v>0</v>
      </c>
      <c r="BB20" s="18">
        <v>191.5</v>
      </c>
      <c r="BC20" s="18">
        <v>293</v>
      </c>
      <c r="BD20" s="18">
        <v>491.25</v>
      </c>
      <c r="BE20" s="18">
        <v>377</v>
      </c>
      <c r="BF20" s="18">
        <v>619.25</v>
      </c>
      <c r="BG20" s="18">
        <v>507.5</v>
      </c>
      <c r="BH20" s="18">
        <v>843.75</v>
      </c>
      <c r="BI20" s="18">
        <v>1348.25</v>
      </c>
      <c r="BJ20" s="18">
        <v>2847.5</v>
      </c>
      <c r="BK20" s="18">
        <v>2983.25</v>
      </c>
      <c r="BL20" s="18">
        <v>733</v>
      </c>
      <c r="BM20" s="18">
        <v>78</v>
      </c>
      <c r="BN20" s="18">
        <v>24.5</v>
      </c>
      <c r="BO20" s="18">
        <v>3.75</v>
      </c>
      <c r="BP20" s="18">
        <v>7.25</v>
      </c>
      <c r="BQ20" s="18">
        <v>12.25</v>
      </c>
      <c r="BR20" s="18">
        <v>0</v>
      </c>
      <c r="BS20" s="18">
        <v>0</v>
      </c>
      <c r="BT20" s="18">
        <v>0</v>
      </c>
      <c r="BU20" s="18">
        <v>0</v>
      </c>
      <c r="BV20" s="18">
        <v>0</v>
      </c>
      <c r="BW20" s="18">
        <v>0</v>
      </c>
      <c r="BX20" s="18">
        <v>0</v>
      </c>
      <c r="BY20" s="15">
        <v>24</v>
      </c>
      <c r="BZ20" s="18">
        <v>16</v>
      </c>
      <c r="CA20" s="18">
        <v>8</v>
      </c>
      <c r="CB20" s="30">
        <f t="shared" si="8"/>
        <v>0.66666666666666663</v>
      </c>
      <c r="CC20" s="30">
        <f t="shared" si="9"/>
        <v>0.33333333333333331</v>
      </c>
      <c r="CD20" s="30">
        <f t="shared" si="3"/>
        <v>0.64156250000000004</v>
      </c>
      <c r="CE20" s="30">
        <f t="shared" si="4"/>
        <v>0.21835937499999999</v>
      </c>
      <c r="CF20" s="30">
        <f t="shared" si="5"/>
        <v>0.140625</v>
      </c>
    </row>
    <row r="21" spans="1:84" x14ac:dyDescent="0.25">
      <c r="A21" s="46">
        <v>21</v>
      </c>
      <c r="B21" s="14" t="s">
        <v>61</v>
      </c>
      <c r="C21" s="17">
        <v>11.123750000000001</v>
      </c>
      <c r="D21" s="17">
        <v>3.3162500000000001</v>
      </c>
      <c r="E21" s="17">
        <v>1.5625000000000002</v>
      </c>
      <c r="F21" s="17">
        <v>6989.75</v>
      </c>
      <c r="G21" s="17">
        <v>56.375</v>
      </c>
      <c r="H21" s="17">
        <v>23.256250000000001</v>
      </c>
      <c r="I21" s="17">
        <v>0</v>
      </c>
      <c r="J21" s="17">
        <v>0</v>
      </c>
      <c r="K21" s="17">
        <v>0</v>
      </c>
      <c r="L21" s="17">
        <v>186</v>
      </c>
      <c r="M21" s="17">
        <v>285.5</v>
      </c>
      <c r="N21" s="17">
        <v>503.5</v>
      </c>
      <c r="O21" s="17">
        <v>359.5</v>
      </c>
      <c r="P21" s="17">
        <v>634.5</v>
      </c>
      <c r="Q21" s="17">
        <v>431.5</v>
      </c>
      <c r="R21" s="17">
        <v>775</v>
      </c>
      <c r="S21" s="17">
        <v>927</v>
      </c>
      <c r="T21" s="17">
        <v>1071.5</v>
      </c>
      <c r="U21" s="17">
        <v>1025</v>
      </c>
      <c r="V21" s="17">
        <v>724.25</v>
      </c>
      <c r="W21" s="17">
        <v>46</v>
      </c>
      <c r="X21" s="17">
        <v>14.25</v>
      </c>
      <c r="Y21" s="17">
        <v>0</v>
      </c>
      <c r="Z21" s="17">
        <v>0</v>
      </c>
      <c r="AA21" s="17">
        <v>6.25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4">
        <v>24</v>
      </c>
      <c r="AJ21" s="17">
        <v>16</v>
      </c>
      <c r="AK21" s="17">
        <v>8</v>
      </c>
      <c r="AL21" s="24">
        <f t="shared" si="6"/>
        <v>0.66666666666666663</v>
      </c>
      <c r="AM21" s="24">
        <f t="shared" si="7"/>
        <v>0.33333333333333331</v>
      </c>
      <c r="AN21" s="24">
        <f t="shared" si="0"/>
        <v>0.69523437500000007</v>
      </c>
      <c r="AO21" s="24">
        <f t="shared" si="1"/>
        <v>0.20726562500000001</v>
      </c>
      <c r="AP21" s="24">
        <f t="shared" si="2"/>
        <v>9.7656250000000014E-2</v>
      </c>
      <c r="AQ21" s="45">
        <v>21</v>
      </c>
      <c r="AR21" s="15">
        <v>56</v>
      </c>
      <c r="AS21" s="18">
        <v>9.8257139999999996</v>
      </c>
      <c r="AT21" s="18">
        <v>4.3557139999999999</v>
      </c>
      <c r="AU21" s="18">
        <v>1.81</v>
      </c>
      <c r="AV21" s="18">
        <v>8854</v>
      </c>
      <c r="AW21" s="18">
        <v>41.714289999999998</v>
      </c>
      <c r="AX21" s="18">
        <v>24.117139999999999</v>
      </c>
      <c r="AY21" s="18">
        <v>0</v>
      </c>
      <c r="AZ21" s="18">
        <v>0</v>
      </c>
      <c r="BA21" s="18">
        <v>0</v>
      </c>
      <c r="BB21" s="18">
        <v>152.28569999999999</v>
      </c>
      <c r="BC21" s="18">
        <v>229.71430000000001</v>
      </c>
      <c r="BD21" s="18">
        <v>440.57139999999998</v>
      </c>
      <c r="BE21" s="18">
        <v>404.8571</v>
      </c>
      <c r="BF21" s="18">
        <v>642</v>
      </c>
      <c r="BG21" s="18">
        <v>626.28570000000002</v>
      </c>
      <c r="BH21" s="18">
        <v>1083.143</v>
      </c>
      <c r="BI21" s="18">
        <v>1277.7139999999999</v>
      </c>
      <c r="BJ21" s="18">
        <v>1490</v>
      </c>
      <c r="BK21" s="18">
        <v>801.42859999999996</v>
      </c>
      <c r="BL21" s="18">
        <v>653.42859999999996</v>
      </c>
      <c r="BM21" s="18">
        <v>444.28570000000002</v>
      </c>
      <c r="BN21" s="18">
        <v>418.57139999999998</v>
      </c>
      <c r="BO21" s="18">
        <v>122.8571</v>
      </c>
      <c r="BP21" s="18">
        <v>56.285710000000002</v>
      </c>
      <c r="BQ21" s="18">
        <v>10.571429999999999</v>
      </c>
      <c r="BR21" s="18">
        <v>0</v>
      </c>
      <c r="BS21" s="18">
        <v>0</v>
      </c>
      <c r="BT21" s="18">
        <v>0</v>
      </c>
      <c r="BU21" s="18">
        <v>0</v>
      </c>
      <c r="BV21" s="18">
        <v>0</v>
      </c>
      <c r="BW21" s="18">
        <v>0</v>
      </c>
      <c r="BX21" s="18">
        <v>0</v>
      </c>
      <c r="BY21" s="15">
        <v>24</v>
      </c>
      <c r="BZ21" s="18">
        <v>16</v>
      </c>
      <c r="CA21" s="18">
        <v>8</v>
      </c>
      <c r="CB21" s="30">
        <f t="shared" si="8"/>
        <v>0.66666666666666663</v>
      </c>
      <c r="CC21" s="30">
        <f t="shared" si="9"/>
        <v>0.33333333333333331</v>
      </c>
      <c r="CD21" s="30">
        <f t="shared" si="3"/>
        <v>0.61410712499999998</v>
      </c>
      <c r="CE21" s="30">
        <f t="shared" si="4"/>
        <v>0.27223212499999999</v>
      </c>
      <c r="CF21" s="30">
        <f t="shared" si="5"/>
        <v>0.113125</v>
      </c>
    </row>
    <row r="22" spans="1:84" x14ac:dyDescent="0.25">
      <c r="A22" s="46">
        <v>22</v>
      </c>
      <c r="B22" s="14" t="s">
        <v>62</v>
      </c>
      <c r="C22" s="17">
        <v>13.408750000000001</v>
      </c>
      <c r="D22" s="17">
        <v>1.8250000000000002</v>
      </c>
      <c r="E22" s="17">
        <v>0.76500000000000001</v>
      </c>
      <c r="F22" s="17">
        <v>3388.5</v>
      </c>
      <c r="G22" s="17">
        <v>42.75</v>
      </c>
      <c r="H22" s="17">
        <v>21.61</v>
      </c>
      <c r="I22" s="17">
        <v>0</v>
      </c>
      <c r="J22" s="17">
        <v>0</v>
      </c>
      <c r="K22" s="17">
        <v>0</v>
      </c>
      <c r="L22" s="17">
        <v>42.25</v>
      </c>
      <c r="M22" s="17">
        <v>118.75</v>
      </c>
      <c r="N22" s="17">
        <v>242.5</v>
      </c>
      <c r="O22" s="17">
        <v>195</v>
      </c>
      <c r="P22" s="17">
        <v>251.75</v>
      </c>
      <c r="Q22" s="17">
        <v>282</v>
      </c>
      <c r="R22" s="17">
        <v>663</v>
      </c>
      <c r="S22" s="17">
        <v>778.5</v>
      </c>
      <c r="T22" s="17">
        <v>788.75</v>
      </c>
      <c r="U22" s="17">
        <v>17</v>
      </c>
      <c r="V22" s="17">
        <v>4</v>
      </c>
      <c r="W22" s="17">
        <v>4.25</v>
      </c>
      <c r="X22" s="17">
        <v>0.25</v>
      </c>
      <c r="Y22" s="17">
        <v>0</v>
      </c>
      <c r="Z22" s="17">
        <v>0</v>
      </c>
      <c r="AA22" s="17">
        <v>0.5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4">
        <v>24</v>
      </c>
      <c r="AJ22" s="17">
        <v>16</v>
      </c>
      <c r="AK22" s="17">
        <v>8</v>
      </c>
      <c r="AL22" s="24">
        <f t="shared" si="6"/>
        <v>0.66666666666666663</v>
      </c>
      <c r="AM22" s="24">
        <f t="shared" si="7"/>
        <v>0.33333333333333331</v>
      </c>
      <c r="AN22" s="24">
        <f t="shared" si="0"/>
        <v>0.83804687500000008</v>
      </c>
      <c r="AO22" s="24">
        <f t="shared" si="1"/>
        <v>0.11406250000000001</v>
      </c>
      <c r="AP22" s="24">
        <f t="shared" si="2"/>
        <v>4.7812500000000001E-2</v>
      </c>
      <c r="AQ22" s="45">
        <v>22</v>
      </c>
      <c r="AR22" s="15">
        <v>3014</v>
      </c>
      <c r="AS22" s="18">
        <v>11.065709999999999</v>
      </c>
      <c r="AT22" s="18">
        <v>2.7042860000000002</v>
      </c>
      <c r="AU22" s="18">
        <v>2.2314289999999999</v>
      </c>
      <c r="AV22" s="18">
        <v>11089.43</v>
      </c>
      <c r="AW22" s="18">
        <v>36.571429999999999</v>
      </c>
      <c r="AX22" s="18">
        <v>24.745709999999999</v>
      </c>
      <c r="AY22" s="18">
        <v>0</v>
      </c>
      <c r="AZ22" s="18">
        <v>0</v>
      </c>
      <c r="BA22" s="18">
        <v>0</v>
      </c>
      <c r="BB22" s="18">
        <v>159.42859999999999</v>
      </c>
      <c r="BC22" s="18">
        <v>269.1429</v>
      </c>
      <c r="BD22" s="18">
        <v>460.8571</v>
      </c>
      <c r="BE22" s="18">
        <v>372.8571</v>
      </c>
      <c r="BF22" s="18">
        <v>664.85709999999995</v>
      </c>
      <c r="BG22" s="18">
        <v>549.42859999999996</v>
      </c>
      <c r="BH22" s="18">
        <v>868.85709999999995</v>
      </c>
      <c r="BI22" s="18">
        <v>1856</v>
      </c>
      <c r="BJ22" s="18">
        <v>4486</v>
      </c>
      <c r="BK22" s="18">
        <v>1182.2860000000001</v>
      </c>
      <c r="BL22" s="18">
        <v>169.71430000000001</v>
      </c>
      <c r="BM22" s="18">
        <v>23.428570000000001</v>
      </c>
      <c r="BN22" s="18">
        <v>11.71429</v>
      </c>
      <c r="BO22" s="18">
        <v>10</v>
      </c>
      <c r="BP22" s="18">
        <v>2</v>
      </c>
      <c r="BQ22" s="18">
        <v>2.8571430000000002</v>
      </c>
      <c r="BR22" s="18">
        <v>0</v>
      </c>
      <c r="BS22" s="18">
        <v>0</v>
      </c>
      <c r="BT22" s="18">
        <v>0</v>
      </c>
      <c r="BU22" s="18">
        <v>0</v>
      </c>
      <c r="BV22" s="18">
        <v>0</v>
      </c>
      <c r="BW22" s="18">
        <v>0</v>
      </c>
      <c r="BX22" s="18">
        <v>0</v>
      </c>
      <c r="BY22" s="15">
        <v>24</v>
      </c>
      <c r="BZ22" s="18">
        <v>16</v>
      </c>
      <c r="CA22" s="18">
        <v>8</v>
      </c>
      <c r="CB22" s="30">
        <f t="shared" si="8"/>
        <v>0.66666666666666663</v>
      </c>
      <c r="CC22" s="30">
        <f t="shared" si="9"/>
        <v>0.33333333333333331</v>
      </c>
      <c r="CD22" s="30">
        <f t="shared" si="3"/>
        <v>0.69160687499999995</v>
      </c>
      <c r="CE22" s="30">
        <f t="shared" si="4"/>
        <v>0.16901787500000001</v>
      </c>
      <c r="CF22" s="30">
        <f t="shared" si="5"/>
        <v>0.13946431249999999</v>
      </c>
    </row>
    <row r="23" spans="1:84" x14ac:dyDescent="0.25">
      <c r="A23" s="46">
        <v>23</v>
      </c>
      <c r="B23" s="14" t="s">
        <v>63</v>
      </c>
      <c r="C23" s="17">
        <v>12.44857142857143</v>
      </c>
      <c r="D23" s="17">
        <v>3.3442857142857148</v>
      </c>
      <c r="E23" s="17">
        <v>0.6357142857142859</v>
      </c>
      <c r="F23" s="17">
        <v>2445.7142857142858</v>
      </c>
      <c r="G23" s="17">
        <v>48.857142857142854</v>
      </c>
      <c r="H23" s="17">
        <v>22.014285714285712</v>
      </c>
      <c r="I23" s="17">
        <v>0</v>
      </c>
      <c r="J23" s="17">
        <v>0</v>
      </c>
      <c r="K23" s="17">
        <v>0</v>
      </c>
      <c r="L23" s="17">
        <v>90.571428571428569</v>
      </c>
      <c r="M23" s="17">
        <v>156.85714285714286</v>
      </c>
      <c r="N23" s="17">
        <v>236</v>
      </c>
      <c r="O23" s="17">
        <v>200.57142857142858</v>
      </c>
      <c r="P23" s="17">
        <v>312.85714285714283</v>
      </c>
      <c r="Q23" s="17">
        <v>225.14285714285714</v>
      </c>
      <c r="R23" s="17">
        <v>417.14285714285717</v>
      </c>
      <c r="S23" s="17">
        <v>454.28571428571428</v>
      </c>
      <c r="T23" s="17">
        <v>282.57142857142856</v>
      </c>
      <c r="U23" s="17">
        <v>50</v>
      </c>
      <c r="V23" s="17">
        <v>14.857142857142858</v>
      </c>
      <c r="W23" s="17">
        <v>2</v>
      </c>
      <c r="X23" s="17">
        <v>1.7142857142857142</v>
      </c>
      <c r="Y23" s="17">
        <v>0.5714285714285714</v>
      </c>
      <c r="Z23" s="17">
        <v>0</v>
      </c>
      <c r="AA23" s="17">
        <v>0.5714285714285714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4">
        <v>24</v>
      </c>
      <c r="AJ23" s="17">
        <v>16</v>
      </c>
      <c r="AK23" s="17">
        <v>8</v>
      </c>
      <c r="AL23" s="24">
        <f t="shared" si="6"/>
        <v>0.66666666666666663</v>
      </c>
      <c r="AM23" s="24">
        <f t="shared" si="7"/>
        <v>0.33333333333333331</v>
      </c>
      <c r="AN23" s="24">
        <f t="shared" si="0"/>
        <v>0.77803571428571439</v>
      </c>
      <c r="AO23" s="24">
        <f t="shared" si="1"/>
        <v>0.20901785714285717</v>
      </c>
      <c r="AP23" s="24">
        <f t="shared" si="2"/>
        <v>3.9732142857142869E-2</v>
      </c>
      <c r="AQ23" s="45">
        <v>23</v>
      </c>
      <c r="AR23" s="15" t="s">
        <v>111</v>
      </c>
      <c r="AS23" s="18">
        <v>10.671430000000001</v>
      </c>
      <c r="AT23" s="18">
        <v>3.9014289999999998</v>
      </c>
      <c r="AU23" s="18">
        <v>1.42</v>
      </c>
      <c r="AV23" s="18">
        <v>6628.2860000000001</v>
      </c>
      <c r="AW23" s="18">
        <v>51.285710000000002</v>
      </c>
      <c r="AX23" s="18">
        <v>23.19143</v>
      </c>
      <c r="AY23" s="18">
        <v>0</v>
      </c>
      <c r="AZ23" s="18">
        <v>0</v>
      </c>
      <c r="BA23" s="18">
        <v>0</v>
      </c>
      <c r="BB23" s="18">
        <v>164</v>
      </c>
      <c r="BC23" s="18">
        <v>236.28569999999999</v>
      </c>
      <c r="BD23" s="18">
        <v>388.57139999999998</v>
      </c>
      <c r="BE23" s="18">
        <v>343.1429</v>
      </c>
      <c r="BF23" s="18">
        <v>619.14290000000005</v>
      </c>
      <c r="BG23" s="18">
        <v>388.28570000000002</v>
      </c>
      <c r="BH23" s="18">
        <v>657.42859999999996</v>
      </c>
      <c r="BI23" s="18">
        <v>754.85709999999995</v>
      </c>
      <c r="BJ23" s="18">
        <v>1021.429</v>
      </c>
      <c r="BK23" s="18">
        <v>979.42859999999996</v>
      </c>
      <c r="BL23" s="18">
        <v>899.71429999999998</v>
      </c>
      <c r="BM23" s="18">
        <v>127.4286</v>
      </c>
      <c r="BN23" s="18">
        <v>29.428570000000001</v>
      </c>
      <c r="BO23" s="18">
        <v>12</v>
      </c>
      <c r="BP23" s="18">
        <v>2.5714290000000002</v>
      </c>
      <c r="BQ23" s="18">
        <v>4.5714290000000002</v>
      </c>
      <c r="BR23" s="18">
        <v>0</v>
      </c>
      <c r="BS23" s="18">
        <v>0</v>
      </c>
      <c r="BT23" s="18">
        <v>0</v>
      </c>
      <c r="BU23" s="18">
        <v>0</v>
      </c>
      <c r="BV23" s="18">
        <v>0</v>
      </c>
      <c r="BW23" s="18">
        <v>0</v>
      </c>
      <c r="BX23" s="18">
        <v>0</v>
      </c>
      <c r="BY23" s="15">
        <v>24</v>
      </c>
      <c r="BZ23" s="18">
        <v>16</v>
      </c>
      <c r="CA23" s="18">
        <v>8</v>
      </c>
      <c r="CB23" s="30">
        <f t="shared" si="8"/>
        <v>0.66666666666666663</v>
      </c>
      <c r="CC23" s="30">
        <f t="shared" si="9"/>
        <v>0.33333333333333331</v>
      </c>
      <c r="CD23" s="30">
        <f t="shared" si="3"/>
        <v>0.66696437500000005</v>
      </c>
      <c r="CE23" s="30">
        <f t="shared" si="4"/>
        <v>0.24383931249999999</v>
      </c>
      <c r="CF23" s="30">
        <f t="shared" si="5"/>
        <v>8.8749999999999996E-2</v>
      </c>
    </row>
    <row r="24" spans="1:84" x14ac:dyDescent="0.25">
      <c r="A24" s="46">
        <v>24</v>
      </c>
      <c r="B24" s="14" t="s">
        <v>64</v>
      </c>
      <c r="C24" s="17">
        <v>11.11375</v>
      </c>
      <c r="D24" s="17">
        <v>3.9149999999999996</v>
      </c>
      <c r="E24" s="17">
        <v>0.96750000000000014</v>
      </c>
      <c r="F24" s="17">
        <v>4022.5</v>
      </c>
      <c r="G24" s="17">
        <v>50.625</v>
      </c>
      <c r="H24" s="17">
        <v>22.181249999999999</v>
      </c>
      <c r="I24" s="17">
        <v>0</v>
      </c>
      <c r="J24" s="17">
        <v>0</v>
      </c>
      <c r="K24" s="17">
        <v>0</v>
      </c>
      <c r="L24" s="17">
        <v>112.75</v>
      </c>
      <c r="M24" s="17">
        <v>175</v>
      </c>
      <c r="N24" s="17">
        <v>300</v>
      </c>
      <c r="O24" s="17">
        <v>265.75</v>
      </c>
      <c r="P24" s="17">
        <v>406.25</v>
      </c>
      <c r="Q24" s="17">
        <v>316.5</v>
      </c>
      <c r="R24" s="17">
        <v>883</v>
      </c>
      <c r="S24" s="17">
        <v>1111.5</v>
      </c>
      <c r="T24" s="17">
        <v>325</v>
      </c>
      <c r="U24" s="17">
        <v>51.25</v>
      </c>
      <c r="V24" s="17">
        <v>43.25</v>
      </c>
      <c r="W24" s="17">
        <v>17.75</v>
      </c>
      <c r="X24" s="17">
        <v>7.25</v>
      </c>
      <c r="Y24" s="17">
        <v>2.25</v>
      </c>
      <c r="Z24" s="17">
        <v>0.5</v>
      </c>
      <c r="AA24" s="17">
        <v>4.5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4">
        <v>24</v>
      </c>
      <c r="AJ24" s="17">
        <v>16</v>
      </c>
      <c r="AK24" s="17">
        <v>8</v>
      </c>
      <c r="AL24" s="24">
        <f t="shared" si="6"/>
        <v>0.66666666666666663</v>
      </c>
      <c r="AM24" s="24">
        <f t="shared" si="7"/>
        <v>0.33333333333333331</v>
      </c>
      <c r="AN24" s="24">
        <f t="shared" si="0"/>
        <v>0.69460937499999997</v>
      </c>
      <c r="AO24" s="24">
        <f t="shared" si="1"/>
        <v>0.24468749999999997</v>
      </c>
      <c r="AP24" s="24">
        <f t="shared" si="2"/>
        <v>6.0468750000000009E-2</v>
      </c>
      <c r="AQ24" s="45">
        <v>24</v>
      </c>
      <c r="AR24" s="15">
        <v>3001</v>
      </c>
      <c r="AS24" s="18">
        <v>9.3785710000000009</v>
      </c>
      <c r="AT24" s="18">
        <v>4.6028570000000002</v>
      </c>
      <c r="AU24" s="18">
        <v>2.0114290000000001</v>
      </c>
      <c r="AV24" s="18">
        <v>8663.7139999999999</v>
      </c>
      <c r="AW24" s="18">
        <v>50.285710000000002</v>
      </c>
      <c r="AX24" s="18">
        <v>24.12143</v>
      </c>
      <c r="AY24" s="18">
        <v>0</v>
      </c>
      <c r="AZ24" s="18">
        <v>0</v>
      </c>
      <c r="BA24" s="18">
        <v>0</v>
      </c>
      <c r="BB24" s="18">
        <v>249.71430000000001</v>
      </c>
      <c r="BC24" s="18">
        <v>408.8571</v>
      </c>
      <c r="BD24" s="18">
        <v>652</v>
      </c>
      <c r="BE24" s="18">
        <v>493.42860000000002</v>
      </c>
      <c r="BF24" s="18">
        <v>809.42859999999996</v>
      </c>
      <c r="BG24" s="18">
        <v>598.28570000000002</v>
      </c>
      <c r="BH24" s="18">
        <v>1054</v>
      </c>
      <c r="BI24" s="18">
        <v>1607.143</v>
      </c>
      <c r="BJ24" s="18">
        <v>1543.4290000000001</v>
      </c>
      <c r="BK24" s="18">
        <v>631.14290000000005</v>
      </c>
      <c r="BL24" s="18">
        <v>441.71429999999998</v>
      </c>
      <c r="BM24" s="18">
        <v>148.28569999999999</v>
      </c>
      <c r="BN24" s="18">
        <v>19.428570000000001</v>
      </c>
      <c r="BO24" s="18">
        <v>2</v>
      </c>
      <c r="BP24" s="18">
        <v>2</v>
      </c>
      <c r="BQ24" s="18">
        <v>2.8571430000000002</v>
      </c>
      <c r="BR24" s="18">
        <v>0</v>
      </c>
      <c r="BS24" s="18">
        <v>0</v>
      </c>
      <c r="BT24" s="18">
        <v>0</v>
      </c>
      <c r="BU24" s="18">
        <v>0</v>
      </c>
      <c r="BV24" s="18">
        <v>0</v>
      </c>
      <c r="BW24" s="18">
        <v>0</v>
      </c>
      <c r="BX24" s="18">
        <v>0</v>
      </c>
      <c r="BY24" s="15">
        <v>24</v>
      </c>
      <c r="BZ24" s="18">
        <v>16</v>
      </c>
      <c r="CA24" s="18">
        <v>8</v>
      </c>
      <c r="CB24" s="30">
        <f t="shared" si="8"/>
        <v>0.66666666666666663</v>
      </c>
      <c r="CC24" s="30">
        <f t="shared" si="9"/>
        <v>0.33333333333333331</v>
      </c>
      <c r="CD24" s="30">
        <f t="shared" si="3"/>
        <v>0.58616068750000005</v>
      </c>
      <c r="CE24" s="30">
        <f t="shared" si="4"/>
        <v>0.28767856250000001</v>
      </c>
      <c r="CF24" s="30">
        <f t="shared" si="5"/>
        <v>0.12571431250000001</v>
      </c>
    </row>
    <row r="25" spans="1:84" x14ac:dyDescent="0.25">
      <c r="A25" s="46">
        <v>26</v>
      </c>
      <c r="B25" s="14" t="s">
        <v>65</v>
      </c>
      <c r="C25" s="17">
        <v>7.6712500000000006</v>
      </c>
      <c r="D25" s="17">
        <v>5.5</v>
      </c>
      <c r="E25" s="17">
        <v>2.8374999999999999</v>
      </c>
      <c r="F25" s="17">
        <v>11860</v>
      </c>
      <c r="G25" s="17">
        <v>88.75</v>
      </c>
      <c r="H25" s="17">
        <v>25.532499999999999</v>
      </c>
      <c r="I25" s="17">
        <v>0</v>
      </c>
      <c r="J25" s="17">
        <v>0</v>
      </c>
      <c r="K25" s="17">
        <v>0</v>
      </c>
      <c r="L25" s="17">
        <v>310.5</v>
      </c>
      <c r="M25" s="17">
        <v>545.25</v>
      </c>
      <c r="N25" s="17">
        <v>909.75</v>
      </c>
      <c r="O25" s="17">
        <v>785.25</v>
      </c>
      <c r="P25" s="17">
        <v>1305.75</v>
      </c>
      <c r="Q25" s="17">
        <v>1125</v>
      </c>
      <c r="R25" s="17">
        <v>1840.25</v>
      </c>
      <c r="S25" s="17">
        <v>2319.75</v>
      </c>
      <c r="T25" s="17">
        <v>2080.75</v>
      </c>
      <c r="U25" s="17">
        <v>438.5</v>
      </c>
      <c r="V25" s="17">
        <v>100.25</v>
      </c>
      <c r="W25" s="17">
        <v>45.75</v>
      </c>
      <c r="X25" s="17">
        <v>27.25</v>
      </c>
      <c r="Y25" s="17">
        <v>10.25</v>
      </c>
      <c r="Z25" s="17">
        <v>4.25</v>
      </c>
      <c r="AA25" s="17">
        <v>11.5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4">
        <v>24</v>
      </c>
      <c r="AJ25" s="17">
        <v>16</v>
      </c>
      <c r="AK25" s="17">
        <v>8</v>
      </c>
      <c r="AL25" s="24">
        <f t="shared" si="6"/>
        <v>0.66666666666666663</v>
      </c>
      <c r="AM25" s="24">
        <f t="shared" si="7"/>
        <v>0.33333333333333331</v>
      </c>
      <c r="AN25" s="24">
        <f t="shared" si="0"/>
        <v>0.47945312500000004</v>
      </c>
      <c r="AO25" s="24">
        <f t="shared" si="1"/>
        <v>0.34375</v>
      </c>
      <c r="AP25" s="24">
        <f t="shared" si="2"/>
        <v>0.17734374999999999</v>
      </c>
      <c r="AQ25" s="45">
        <v>26</v>
      </c>
      <c r="AR25" s="15">
        <v>2009</v>
      </c>
      <c r="AS25" s="18">
        <v>11.642860000000001</v>
      </c>
      <c r="AT25" s="18">
        <v>2.7671429999999999</v>
      </c>
      <c r="AU25" s="18">
        <v>1.5842860000000001</v>
      </c>
      <c r="AV25" s="18">
        <v>7924.5709999999999</v>
      </c>
      <c r="AW25" s="18">
        <v>50.571429999999999</v>
      </c>
      <c r="AX25" s="18">
        <v>23.515709999999999</v>
      </c>
      <c r="AY25" s="18">
        <v>0</v>
      </c>
      <c r="AZ25" s="18">
        <v>0</v>
      </c>
      <c r="BA25" s="18">
        <v>0</v>
      </c>
      <c r="BB25" s="18">
        <v>154.28569999999999</v>
      </c>
      <c r="BC25" s="18">
        <v>236.57140000000001</v>
      </c>
      <c r="BD25" s="18">
        <v>392.57139999999998</v>
      </c>
      <c r="BE25" s="18">
        <v>262</v>
      </c>
      <c r="BF25" s="18">
        <v>546</v>
      </c>
      <c r="BG25" s="18">
        <v>426</v>
      </c>
      <c r="BH25" s="18">
        <v>731.42859999999996</v>
      </c>
      <c r="BI25" s="18">
        <v>1098</v>
      </c>
      <c r="BJ25" s="18">
        <v>1362.5709999999999</v>
      </c>
      <c r="BK25" s="18">
        <v>1139.143</v>
      </c>
      <c r="BL25" s="18">
        <v>561.14290000000005</v>
      </c>
      <c r="BM25" s="18">
        <v>141.1429</v>
      </c>
      <c r="BN25" s="18">
        <v>78.285709999999995</v>
      </c>
      <c r="BO25" s="18">
        <v>149.1429</v>
      </c>
      <c r="BP25" s="18">
        <v>431.42860000000002</v>
      </c>
      <c r="BQ25" s="18">
        <v>214.8571</v>
      </c>
      <c r="BR25" s="18">
        <v>0</v>
      </c>
      <c r="BS25" s="18">
        <v>0</v>
      </c>
      <c r="BT25" s="18">
        <v>0</v>
      </c>
      <c r="BU25" s="18">
        <v>0</v>
      </c>
      <c r="BV25" s="18">
        <v>0</v>
      </c>
      <c r="BW25" s="18">
        <v>0</v>
      </c>
      <c r="BX25" s="18">
        <v>0</v>
      </c>
      <c r="BY25" s="15">
        <v>24</v>
      </c>
      <c r="BZ25" s="18">
        <v>16</v>
      </c>
      <c r="CA25" s="18">
        <v>8</v>
      </c>
      <c r="CB25" s="30">
        <f t="shared" si="8"/>
        <v>0.66666666666666663</v>
      </c>
      <c r="CC25" s="30">
        <f t="shared" si="9"/>
        <v>0.33333333333333331</v>
      </c>
      <c r="CD25" s="30">
        <f t="shared" si="3"/>
        <v>0.72767875000000004</v>
      </c>
      <c r="CE25" s="30">
        <f t="shared" si="4"/>
        <v>0.17294643749999999</v>
      </c>
      <c r="CF25" s="30">
        <f t="shared" si="5"/>
        <v>9.9017875000000005E-2</v>
      </c>
    </row>
    <row r="26" spans="1:84" x14ac:dyDescent="0.25">
      <c r="A26" s="46">
        <v>27</v>
      </c>
      <c r="B26" s="14" t="s">
        <v>66</v>
      </c>
      <c r="C26" s="17">
        <v>11.43375</v>
      </c>
      <c r="D26" s="17">
        <v>3.0287500000000001</v>
      </c>
      <c r="E26" s="17">
        <v>1.5287500000000001</v>
      </c>
      <c r="F26" s="17">
        <v>7907.5</v>
      </c>
      <c r="G26" s="17">
        <v>66.375</v>
      </c>
      <c r="H26" s="17">
        <v>23.543750000000003</v>
      </c>
      <c r="I26" s="17">
        <v>0</v>
      </c>
      <c r="J26" s="17">
        <v>0</v>
      </c>
      <c r="K26" s="17">
        <v>0</v>
      </c>
      <c r="L26" s="17">
        <v>116</v>
      </c>
      <c r="M26" s="17">
        <v>193</v>
      </c>
      <c r="N26" s="17">
        <v>320.25</v>
      </c>
      <c r="O26" s="17">
        <v>241.5</v>
      </c>
      <c r="P26" s="17">
        <v>399.5</v>
      </c>
      <c r="Q26" s="17">
        <v>361.75</v>
      </c>
      <c r="R26" s="17">
        <v>643.25</v>
      </c>
      <c r="S26" s="17">
        <v>792.25</v>
      </c>
      <c r="T26" s="17">
        <v>1417</v>
      </c>
      <c r="U26" s="17">
        <v>2652.75</v>
      </c>
      <c r="V26" s="17">
        <v>751.5</v>
      </c>
      <c r="W26" s="17">
        <v>7.25</v>
      </c>
      <c r="X26" s="17">
        <v>6</v>
      </c>
      <c r="Y26" s="17">
        <v>1.75</v>
      </c>
      <c r="Z26" s="17">
        <v>0</v>
      </c>
      <c r="AA26" s="17">
        <v>3.75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4">
        <v>24</v>
      </c>
      <c r="AJ26" s="17">
        <v>16</v>
      </c>
      <c r="AK26" s="17">
        <v>8</v>
      </c>
      <c r="AL26" s="24">
        <f t="shared" si="6"/>
        <v>0.66666666666666663</v>
      </c>
      <c r="AM26" s="24">
        <f t="shared" si="7"/>
        <v>0.33333333333333331</v>
      </c>
      <c r="AN26" s="24">
        <f t="shared" si="0"/>
        <v>0.71460937499999999</v>
      </c>
      <c r="AO26" s="24">
        <f t="shared" si="1"/>
        <v>0.189296875</v>
      </c>
      <c r="AP26" s="24">
        <f t="shared" si="2"/>
        <v>9.5546875000000003E-2</v>
      </c>
      <c r="AQ26" s="45">
        <v>27</v>
      </c>
      <c r="AR26" s="15">
        <v>34</v>
      </c>
      <c r="AS26" s="18">
        <v>10.334289999999999</v>
      </c>
      <c r="AT26" s="18">
        <v>4.4128569999999998</v>
      </c>
      <c r="AU26" s="18">
        <v>1.2628569999999999</v>
      </c>
      <c r="AV26" s="18">
        <v>6135.143</v>
      </c>
      <c r="AW26" s="18">
        <v>51.857140000000001</v>
      </c>
      <c r="AX26" s="18">
        <v>23.065709999999999</v>
      </c>
      <c r="AY26" s="18">
        <v>0</v>
      </c>
      <c r="AZ26" s="18">
        <v>0</v>
      </c>
      <c r="BA26" s="18">
        <v>0</v>
      </c>
      <c r="BB26" s="18">
        <v>117.4286</v>
      </c>
      <c r="BC26" s="18">
        <v>185.42859999999999</v>
      </c>
      <c r="BD26" s="18">
        <v>310.8571</v>
      </c>
      <c r="BE26" s="18">
        <v>248.8571</v>
      </c>
      <c r="BF26" s="18">
        <v>456.28570000000002</v>
      </c>
      <c r="BG26" s="18">
        <v>324.28570000000002</v>
      </c>
      <c r="BH26" s="18">
        <v>594.57140000000004</v>
      </c>
      <c r="BI26" s="18">
        <v>725.14290000000005</v>
      </c>
      <c r="BJ26" s="18">
        <v>1008.2859999999999</v>
      </c>
      <c r="BK26" s="18">
        <v>1712.5709999999999</v>
      </c>
      <c r="BL26" s="18">
        <v>417.1429</v>
      </c>
      <c r="BM26" s="18">
        <v>22</v>
      </c>
      <c r="BN26" s="18">
        <v>8</v>
      </c>
      <c r="BO26" s="18">
        <v>2.5714290000000002</v>
      </c>
      <c r="BP26" s="18">
        <v>0</v>
      </c>
      <c r="BQ26" s="18">
        <v>1.714286</v>
      </c>
      <c r="BR26" s="18">
        <v>0</v>
      </c>
      <c r="BS26" s="18">
        <v>0</v>
      </c>
      <c r="BT26" s="18">
        <v>0</v>
      </c>
      <c r="BU26" s="18">
        <v>0</v>
      </c>
      <c r="BV26" s="18">
        <v>0</v>
      </c>
      <c r="BW26" s="18">
        <v>0</v>
      </c>
      <c r="BX26" s="18">
        <v>0</v>
      </c>
      <c r="BY26" s="15">
        <v>24</v>
      </c>
      <c r="BZ26" s="18">
        <v>16</v>
      </c>
      <c r="CA26" s="18">
        <v>8</v>
      </c>
      <c r="CB26" s="30">
        <f t="shared" si="8"/>
        <v>0.66666666666666663</v>
      </c>
      <c r="CC26" s="30">
        <f t="shared" si="9"/>
        <v>0.33333333333333331</v>
      </c>
      <c r="CD26" s="30">
        <f t="shared" si="3"/>
        <v>0.64589312499999996</v>
      </c>
      <c r="CE26" s="30">
        <f t="shared" si="4"/>
        <v>0.27580356249999999</v>
      </c>
      <c r="CF26" s="30">
        <f t="shared" si="5"/>
        <v>7.8928562499999994E-2</v>
      </c>
    </row>
    <row r="27" spans="1:84" x14ac:dyDescent="0.25">
      <c r="A27" s="46">
        <v>28</v>
      </c>
      <c r="B27" s="14" t="s">
        <v>67</v>
      </c>
      <c r="C27" s="17">
        <v>11.002500000000001</v>
      </c>
      <c r="D27" s="17">
        <v>2.8574999999999995</v>
      </c>
      <c r="E27" s="17">
        <v>2.2674999999999996</v>
      </c>
      <c r="F27" s="17">
        <v>11750.5</v>
      </c>
      <c r="G27" s="17">
        <v>76</v>
      </c>
      <c r="H27" s="17">
        <v>25.168749999999999</v>
      </c>
      <c r="I27" s="17">
        <v>0</v>
      </c>
      <c r="J27" s="17">
        <v>0</v>
      </c>
      <c r="K27" s="17">
        <v>0</v>
      </c>
      <c r="L27" s="17">
        <v>154</v>
      </c>
      <c r="M27" s="17">
        <v>274.75</v>
      </c>
      <c r="N27" s="17">
        <v>487.75</v>
      </c>
      <c r="O27" s="17">
        <v>396.5</v>
      </c>
      <c r="P27" s="17">
        <v>690.25</v>
      </c>
      <c r="Q27" s="17">
        <v>661.25</v>
      </c>
      <c r="R27" s="17">
        <v>1319.5</v>
      </c>
      <c r="S27" s="17">
        <v>2380.5</v>
      </c>
      <c r="T27" s="17">
        <v>1441.5</v>
      </c>
      <c r="U27" s="17">
        <v>638.75</v>
      </c>
      <c r="V27" s="17">
        <v>1046.5</v>
      </c>
      <c r="W27" s="17">
        <v>931.5</v>
      </c>
      <c r="X27" s="17">
        <v>716.5</v>
      </c>
      <c r="Y27" s="17">
        <v>407.75</v>
      </c>
      <c r="Z27" s="17">
        <v>180.75</v>
      </c>
      <c r="AA27" s="17">
        <v>22.75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4">
        <v>24</v>
      </c>
      <c r="AJ27" s="17">
        <v>16</v>
      </c>
      <c r="AK27" s="17">
        <v>8</v>
      </c>
      <c r="AL27" s="24">
        <f t="shared" si="6"/>
        <v>0.66666666666666663</v>
      </c>
      <c r="AM27" s="24">
        <f t="shared" si="7"/>
        <v>0.33333333333333331</v>
      </c>
      <c r="AN27" s="24">
        <f t="shared" si="0"/>
        <v>0.68765625000000008</v>
      </c>
      <c r="AO27" s="24">
        <f t="shared" si="1"/>
        <v>0.17859374999999997</v>
      </c>
      <c r="AP27" s="24">
        <f t="shared" si="2"/>
        <v>0.14171874999999998</v>
      </c>
      <c r="AQ27" s="45">
        <v>28</v>
      </c>
      <c r="AR27" s="15">
        <v>45</v>
      </c>
      <c r="AS27" s="18">
        <v>9.69</v>
      </c>
      <c r="AT27" s="18">
        <v>5.04</v>
      </c>
      <c r="AU27" s="18">
        <v>1.26</v>
      </c>
      <c r="AV27" s="18">
        <v>5890</v>
      </c>
      <c r="AW27" s="18">
        <v>33</v>
      </c>
      <c r="AX27" s="18">
        <v>23.08</v>
      </c>
      <c r="AY27" s="18">
        <v>0</v>
      </c>
      <c r="AZ27" s="18">
        <v>0</v>
      </c>
      <c r="BA27" s="18">
        <v>0</v>
      </c>
      <c r="BB27" s="18">
        <v>106</v>
      </c>
      <c r="BC27" s="18">
        <v>158</v>
      </c>
      <c r="BD27" s="18">
        <v>338</v>
      </c>
      <c r="BE27" s="18">
        <v>246</v>
      </c>
      <c r="BF27" s="18">
        <v>458</v>
      </c>
      <c r="BG27" s="18">
        <v>466</v>
      </c>
      <c r="BH27" s="18">
        <v>946</v>
      </c>
      <c r="BI27" s="18">
        <v>1004</v>
      </c>
      <c r="BJ27" s="18">
        <v>958</v>
      </c>
      <c r="BK27" s="18">
        <v>1022</v>
      </c>
      <c r="BL27" s="18">
        <v>146</v>
      </c>
      <c r="BM27" s="18">
        <v>28</v>
      </c>
      <c r="BN27" s="18">
        <v>4</v>
      </c>
      <c r="BO27" s="18">
        <v>0</v>
      </c>
      <c r="BP27" s="18">
        <v>0</v>
      </c>
      <c r="BQ27" s="18">
        <v>10</v>
      </c>
      <c r="BR27" s="18">
        <v>0</v>
      </c>
      <c r="BS27" s="18">
        <v>0</v>
      </c>
      <c r="BT27" s="18">
        <v>0</v>
      </c>
      <c r="BU27" s="18">
        <v>0</v>
      </c>
      <c r="BV27" s="18">
        <v>0</v>
      </c>
      <c r="BW27" s="18">
        <v>0</v>
      </c>
      <c r="BX27" s="18">
        <v>0</v>
      </c>
      <c r="BY27" s="15">
        <v>24</v>
      </c>
      <c r="BZ27" s="18">
        <v>16</v>
      </c>
      <c r="CA27" s="18">
        <v>8</v>
      </c>
      <c r="CB27" s="30">
        <f t="shared" si="8"/>
        <v>0.66666666666666663</v>
      </c>
      <c r="CC27" s="30">
        <f t="shared" si="9"/>
        <v>0.33333333333333331</v>
      </c>
      <c r="CD27" s="30">
        <f t="shared" si="3"/>
        <v>0.60562499999999997</v>
      </c>
      <c r="CE27" s="30">
        <f t="shared" si="4"/>
        <v>0.315</v>
      </c>
      <c r="CF27" s="30">
        <f t="shared" si="5"/>
        <v>7.8750000000000001E-2</v>
      </c>
    </row>
    <row r="28" spans="1:84" x14ac:dyDescent="0.25">
      <c r="A28" s="46">
        <v>29</v>
      </c>
      <c r="B28" s="14" t="s">
        <v>68</v>
      </c>
      <c r="C28" s="17">
        <v>11.962499999999999</v>
      </c>
      <c r="D28" s="17">
        <v>2.5912499999999996</v>
      </c>
      <c r="E28" s="17">
        <v>1.5675000000000001</v>
      </c>
      <c r="F28" s="17">
        <v>8371.5</v>
      </c>
      <c r="G28" s="17">
        <v>55.375</v>
      </c>
      <c r="H28" s="17">
        <v>23.797499999999999</v>
      </c>
      <c r="I28" s="17">
        <v>0</v>
      </c>
      <c r="J28" s="17">
        <v>0</v>
      </c>
      <c r="K28" s="17">
        <v>0</v>
      </c>
      <c r="L28" s="17">
        <v>142.75</v>
      </c>
      <c r="M28" s="17">
        <v>253.75</v>
      </c>
      <c r="N28" s="17">
        <v>380.75</v>
      </c>
      <c r="O28" s="17">
        <v>302.25</v>
      </c>
      <c r="P28" s="17">
        <v>495</v>
      </c>
      <c r="Q28" s="17">
        <v>488.75</v>
      </c>
      <c r="R28" s="17">
        <v>725</v>
      </c>
      <c r="S28" s="17">
        <v>735.75</v>
      </c>
      <c r="T28" s="17">
        <v>650</v>
      </c>
      <c r="U28" s="17">
        <v>414.5</v>
      </c>
      <c r="V28" s="17">
        <v>795.5</v>
      </c>
      <c r="W28" s="17">
        <v>971</v>
      </c>
      <c r="X28" s="17">
        <v>759</v>
      </c>
      <c r="Y28" s="17">
        <v>689</v>
      </c>
      <c r="Z28" s="17">
        <v>442.25</v>
      </c>
      <c r="AA28" s="17">
        <v>126.25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4">
        <v>24</v>
      </c>
      <c r="AJ28" s="17">
        <v>16</v>
      </c>
      <c r="AK28" s="17">
        <v>8</v>
      </c>
      <c r="AL28" s="24">
        <f t="shared" si="6"/>
        <v>0.66666666666666663</v>
      </c>
      <c r="AM28" s="24">
        <f t="shared" si="7"/>
        <v>0.33333333333333331</v>
      </c>
      <c r="AN28" s="24">
        <f t="shared" si="0"/>
        <v>0.74765624999999991</v>
      </c>
      <c r="AO28" s="24">
        <f t="shared" si="1"/>
        <v>0.16195312499999998</v>
      </c>
      <c r="AP28" s="24">
        <f t="shared" si="2"/>
        <v>9.7968750000000007E-2</v>
      </c>
      <c r="AQ28" s="45">
        <v>29</v>
      </c>
      <c r="AR28" s="15" t="s">
        <v>112</v>
      </c>
      <c r="AS28" s="18">
        <v>10.21143</v>
      </c>
      <c r="AT28" s="18">
        <v>4.0999999999999996</v>
      </c>
      <c r="AU28" s="18">
        <v>1.688571</v>
      </c>
      <c r="AV28" s="18">
        <v>9246</v>
      </c>
      <c r="AW28" s="18">
        <v>37.428570000000001</v>
      </c>
      <c r="AX28" s="18">
        <v>24.202860000000001</v>
      </c>
      <c r="AY28" s="18">
        <v>0</v>
      </c>
      <c r="AZ28" s="18">
        <v>0</v>
      </c>
      <c r="BA28" s="18">
        <v>0</v>
      </c>
      <c r="BB28" s="18">
        <v>134.8571</v>
      </c>
      <c r="BC28" s="18">
        <v>176.8571</v>
      </c>
      <c r="BD28" s="18">
        <v>299.71429999999998</v>
      </c>
      <c r="BE28" s="18">
        <v>253.42859999999999</v>
      </c>
      <c r="BF28" s="18">
        <v>439.1429</v>
      </c>
      <c r="BG28" s="18">
        <v>338.57139999999998</v>
      </c>
      <c r="BH28" s="18">
        <v>546.85709999999995</v>
      </c>
      <c r="BI28" s="18">
        <v>737.42859999999996</v>
      </c>
      <c r="BJ28" s="18">
        <v>1163.7139999999999</v>
      </c>
      <c r="BK28" s="18">
        <v>2763.7139999999999</v>
      </c>
      <c r="BL28" s="18">
        <v>1517.7139999999999</v>
      </c>
      <c r="BM28" s="18">
        <v>524</v>
      </c>
      <c r="BN28" s="18">
        <v>207.42859999999999</v>
      </c>
      <c r="BO28" s="18">
        <v>99.428569999999993</v>
      </c>
      <c r="BP28" s="18">
        <v>39.714289999999998</v>
      </c>
      <c r="BQ28" s="18">
        <v>3.4285709999999998</v>
      </c>
      <c r="BR28" s="18">
        <v>0</v>
      </c>
      <c r="BS28" s="18">
        <v>0</v>
      </c>
      <c r="BT28" s="18">
        <v>0</v>
      </c>
      <c r="BU28" s="18">
        <v>0</v>
      </c>
      <c r="BV28" s="18">
        <v>0</v>
      </c>
      <c r="BW28" s="18">
        <v>0</v>
      </c>
      <c r="BX28" s="18">
        <v>0</v>
      </c>
      <c r="BY28" s="15">
        <v>24</v>
      </c>
      <c r="BZ28" s="18">
        <v>16</v>
      </c>
      <c r="CA28" s="18">
        <v>8</v>
      </c>
      <c r="CB28" s="30">
        <f t="shared" si="8"/>
        <v>0.66666666666666663</v>
      </c>
      <c r="CC28" s="30">
        <f t="shared" si="9"/>
        <v>0.33333333333333331</v>
      </c>
      <c r="CD28" s="30">
        <f t="shared" si="3"/>
        <v>0.638214375</v>
      </c>
      <c r="CE28" s="30">
        <f t="shared" si="4"/>
        <v>0.25624999999999998</v>
      </c>
      <c r="CF28" s="30">
        <f t="shared" si="5"/>
        <v>0.1055356875</v>
      </c>
    </row>
    <row r="29" spans="1:84" x14ac:dyDescent="0.25">
      <c r="A29" s="46">
        <v>30</v>
      </c>
      <c r="B29" s="14" t="s">
        <v>69</v>
      </c>
      <c r="C29" s="17">
        <v>12.486250000000002</v>
      </c>
      <c r="D29" s="17">
        <v>3.3674999999999997</v>
      </c>
      <c r="E29" s="17">
        <v>0.26875000000000004</v>
      </c>
      <c r="F29" s="17">
        <v>1034.5</v>
      </c>
      <c r="G29" s="17">
        <v>23.5</v>
      </c>
      <c r="H29" s="17">
        <v>21.074999999999999</v>
      </c>
      <c r="I29" s="17">
        <v>0</v>
      </c>
      <c r="J29" s="17">
        <v>0</v>
      </c>
      <c r="K29" s="17">
        <v>0</v>
      </c>
      <c r="L29" s="17">
        <v>46.25</v>
      </c>
      <c r="M29" s="17">
        <v>65.75</v>
      </c>
      <c r="N29" s="17">
        <v>96.5</v>
      </c>
      <c r="O29" s="17">
        <v>80</v>
      </c>
      <c r="P29" s="17">
        <v>126.25</v>
      </c>
      <c r="Q29" s="17">
        <v>101.75</v>
      </c>
      <c r="R29" s="17">
        <v>132.75</v>
      </c>
      <c r="S29" s="17">
        <v>200</v>
      </c>
      <c r="T29" s="17">
        <v>151.25</v>
      </c>
      <c r="U29" s="17">
        <v>19</v>
      </c>
      <c r="V29" s="17">
        <v>6.75</v>
      </c>
      <c r="W29" s="17">
        <v>1.5</v>
      </c>
      <c r="X29" s="17">
        <v>3.5</v>
      </c>
      <c r="Y29" s="17">
        <v>0</v>
      </c>
      <c r="Z29" s="17">
        <v>0.5</v>
      </c>
      <c r="AA29" s="17">
        <v>2.75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4">
        <v>24</v>
      </c>
      <c r="AJ29" s="17">
        <v>16</v>
      </c>
      <c r="AK29" s="17">
        <v>8</v>
      </c>
      <c r="AL29" s="24">
        <f t="shared" si="6"/>
        <v>0.66666666666666663</v>
      </c>
      <c r="AM29" s="24">
        <f t="shared" si="7"/>
        <v>0.33333333333333331</v>
      </c>
      <c r="AN29" s="24">
        <f t="shared" si="0"/>
        <v>0.78039062500000012</v>
      </c>
      <c r="AO29" s="24">
        <f t="shared" si="1"/>
        <v>0.21046874999999998</v>
      </c>
      <c r="AP29" s="24">
        <f t="shared" si="2"/>
        <v>1.6796875000000003E-2</v>
      </c>
      <c r="AQ29" s="45">
        <v>30</v>
      </c>
      <c r="AR29" s="15">
        <v>3013</v>
      </c>
      <c r="AS29" s="18">
        <v>10.165710000000001</v>
      </c>
      <c r="AT29" s="18">
        <v>4.0028569999999997</v>
      </c>
      <c r="AU29" s="18">
        <v>1.837143</v>
      </c>
      <c r="AV29" s="18">
        <v>10855.14</v>
      </c>
      <c r="AW29" s="18">
        <v>52.142859999999999</v>
      </c>
      <c r="AX29" s="18">
        <v>24.80714</v>
      </c>
      <c r="AY29" s="18">
        <v>0</v>
      </c>
      <c r="AZ29" s="18">
        <v>0</v>
      </c>
      <c r="BA29" s="18">
        <v>0</v>
      </c>
      <c r="BB29" s="18">
        <v>129.71430000000001</v>
      </c>
      <c r="BC29" s="18">
        <v>169.1429</v>
      </c>
      <c r="BD29" s="18">
        <v>312.8571</v>
      </c>
      <c r="BE29" s="18">
        <v>237.1429</v>
      </c>
      <c r="BF29" s="18">
        <v>467.71429999999998</v>
      </c>
      <c r="BG29" s="18">
        <v>325.71429999999998</v>
      </c>
      <c r="BH29" s="18">
        <v>606.28570000000002</v>
      </c>
      <c r="BI29" s="18">
        <v>690.85709999999995</v>
      </c>
      <c r="BJ29" s="18">
        <v>956</v>
      </c>
      <c r="BK29" s="18">
        <v>1024.5709999999999</v>
      </c>
      <c r="BL29" s="18">
        <v>1897.143</v>
      </c>
      <c r="BM29" s="18">
        <v>2118</v>
      </c>
      <c r="BN29" s="18">
        <v>1615.4290000000001</v>
      </c>
      <c r="BO29" s="18">
        <v>217.42859999999999</v>
      </c>
      <c r="BP29" s="18">
        <v>43.142859999999999</v>
      </c>
      <c r="BQ29" s="18">
        <v>44</v>
      </c>
      <c r="BR29" s="18">
        <v>0</v>
      </c>
      <c r="BS29" s="18">
        <v>0</v>
      </c>
      <c r="BT29" s="18">
        <v>0</v>
      </c>
      <c r="BU29" s="18">
        <v>0</v>
      </c>
      <c r="BV29" s="18">
        <v>0</v>
      </c>
      <c r="BW29" s="18">
        <v>0</v>
      </c>
      <c r="BX29" s="18">
        <v>0</v>
      </c>
      <c r="BY29" s="15">
        <v>24</v>
      </c>
      <c r="BZ29" s="18">
        <v>16</v>
      </c>
      <c r="CA29" s="18">
        <v>8</v>
      </c>
      <c r="CB29" s="30">
        <f t="shared" si="8"/>
        <v>0.66666666666666663</v>
      </c>
      <c r="CC29" s="30">
        <f t="shared" si="9"/>
        <v>0.33333333333333331</v>
      </c>
      <c r="CD29" s="30">
        <f t="shared" si="3"/>
        <v>0.63535687500000004</v>
      </c>
      <c r="CE29" s="30">
        <f t="shared" si="4"/>
        <v>0.25017856249999998</v>
      </c>
      <c r="CF29" s="30">
        <f t="shared" si="5"/>
        <v>0.1148214375</v>
      </c>
    </row>
    <row r="30" spans="1:84" x14ac:dyDescent="0.25">
      <c r="A30" s="46">
        <v>31</v>
      </c>
      <c r="B30" s="14" t="s">
        <v>70</v>
      </c>
      <c r="C30" s="17">
        <v>11.080000000000002</v>
      </c>
      <c r="D30" s="17">
        <v>3.5212499999999998</v>
      </c>
      <c r="E30" s="17">
        <v>1.3987500000000002</v>
      </c>
      <c r="F30" s="17">
        <v>6553.25</v>
      </c>
      <c r="G30" s="17">
        <v>36.125</v>
      </c>
      <c r="H30" s="17">
        <v>23.1</v>
      </c>
      <c r="I30" s="17">
        <v>0</v>
      </c>
      <c r="J30" s="17">
        <v>0</v>
      </c>
      <c r="K30" s="17">
        <v>0</v>
      </c>
      <c r="L30" s="17">
        <v>121.5</v>
      </c>
      <c r="M30" s="17">
        <v>202.5</v>
      </c>
      <c r="N30" s="17">
        <v>375.25</v>
      </c>
      <c r="O30" s="17">
        <v>334.75</v>
      </c>
      <c r="P30" s="17">
        <v>554</v>
      </c>
      <c r="Q30" s="17">
        <v>469.5</v>
      </c>
      <c r="R30" s="17">
        <v>820.5</v>
      </c>
      <c r="S30" s="17">
        <v>914</v>
      </c>
      <c r="T30" s="17">
        <v>1115.75</v>
      </c>
      <c r="U30" s="17">
        <v>1028.5</v>
      </c>
      <c r="V30" s="17">
        <v>561.25</v>
      </c>
      <c r="W30" s="17">
        <v>37</v>
      </c>
      <c r="X30" s="17">
        <v>11.75</v>
      </c>
      <c r="Y30" s="17">
        <v>1.75</v>
      </c>
      <c r="Z30" s="17">
        <v>1</v>
      </c>
      <c r="AA30" s="17">
        <v>4.25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4">
        <v>24</v>
      </c>
      <c r="AJ30" s="17">
        <v>16</v>
      </c>
      <c r="AK30" s="17">
        <v>8</v>
      </c>
      <c r="AL30" s="24">
        <f t="shared" si="6"/>
        <v>0.66666666666666663</v>
      </c>
      <c r="AM30" s="24">
        <f t="shared" si="7"/>
        <v>0.33333333333333331</v>
      </c>
      <c r="AN30" s="24">
        <f t="shared" si="0"/>
        <v>0.69250000000000012</v>
      </c>
      <c r="AO30" s="24">
        <f t="shared" si="1"/>
        <v>0.22007812499999999</v>
      </c>
      <c r="AP30" s="24">
        <f t="shared" si="2"/>
        <v>8.742187500000001E-2</v>
      </c>
      <c r="AQ30" s="45">
        <v>31</v>
      </c>
      <c r="AR30" s="15">
        <v>90</v>
      </c>
      <c r="AS30" s="18">
        <v>13.74625</v>
      </c>
      <c r="AT30" s="18">
        <v>1.57</v>
      </c>
      <c r="AU30" s="18">
        <v>0.67874999999999996</v>
      </c>
      <c r="AV30" s="18">
        <v>3805.25</v>
      </c>
      <c r="AW30" s="18">
        <v>31</v>
      </c>
      <c r="AX30" s="18">
        <v>21.715</v>
      </c>
      <c r="AY30" s="18">
        <v>0</v>
      </c>
      <c r="AZ30" s="18">
        <v>0</v>
      </c>
      <c r="BA30" s="18">
        <v>0</v>
      </c>
      <c r="BB30" s="18">
        <v>43.5</v>
      </c>
      <c r="BC30" s="18">
        <v>54</v>
      </c>
      <c r="BD30" s="18">
        <v>92.25</v>
      </c>
      <c r="BE30" s="18">
        <v>96.5</v>
      </c>
      <c r="BF30" s="18">
        <v>139.25</v>
      </c>
      <c r="BG30" s="18">
        <v>142</v>
      </c>
      <c r="BH30" s="18">
        <v>234</v>
      </c>
      <c r="BI30" s="18">
        <v>305.75</v>
      </c>
      <c r="BJ30" s="18">
        <v>603.5</v>
      </c>
      <c r="BK30" s="18">
        <v>1672.75</v>
      </c>
      <c r="BL30" s="18">
        <v>406.5</v>
      </c>
      <c r="BM30" s="18">
        <v>8</v>
      </c>
      <c r="BN30" s="18">
        <v>4.25</v>
      </c>
      <c r="BO30" s="18">
        <v>0.5</v>
      </c>
      <c r="BP30" s="18">
        <v>0.5</v>
      </c>
      <c r="BQ30" s="18">
        <v>2</v>
      </c>
      <c r="BR30" s="18">
        <v>0</v>
      </c>
      <c r="BS30" s="18">
        <v>0</v>
      </c>
      <c r="BT30" s="18">
        <v>0</v>
      </c>
      <c r="BU30" s="18">
        <v>0</v>
      </c>
      <c r="BV30" s="18">
        <v>0</v>
      </c>
      <c r="BW30" s="18">
        <v>0</v>
      </c>
      <c r="BX30" s="18">
        <v>0</v>
      </c>
      <c r="BY30" s="15">
        <v>24</v>
      </c>
      <c r="BZ30" s="18">
        <v>16</v>
      </c>
      <c r="CA30" s="18">
        <v>8</v>
      </c>
      <c r="CB30" s="30">
        <f t="shared" si="8"/>
        <v>0.66666666666666663</v>
      </c>
      <c r="CC30" s="30">
        <f t="shared" si="9"/>
        <v>0.33333333333333331</v>
      </c>
      <c r="CD30" s="30">
        <f t="shared" si="3"/>
        <v>0.85914062499999999</v>
      </c>
      <c r="CE30" s="30">
        <f t="shared" si="4"/>
        <v>9.8125000000000004E-2</v>
      </c>
      <c r="CF30" s="30">
        <f t="shared" si="5"/>
        <v>4.2421874999999998E-2</v>
      </c>
    </row>
    <row r="31" spans="1:84" x14ac:dyDescent="0.25">
      <c r="A31" s="46">
        <v>32</v>
      </c>
      <c r="B31" s="14" t="s">
        <v>71</v>
      </c>
      <c r="C31" s="17">
        <v>12.526250000000001</v>
      </c>
      <c r="D31" s="17">
        <v>2.8725000000000001</v>
      </c>
      <c r="E31" s="17">
        <v>0.60125000000000006</v>
      </c>
      <c r="F31" s="17">
        <v>2494.5</v>
      </c>
      <c r="G31" s="17">
        <v>72.875</v>
      </c>
      <c r="H31" s="17">
        <v>21.421249999999997</v>
      </c>
      <c r="I31" s="17">
        <v>0</v>
      </c>
      <c r="J31" s="17">
        <v>0</v>
      </c>
      <c r="K31" s="17">
        <v>0</v>
      </c>
      <c r="L31" s="17">
        <v>82</v>
      </c>
      <c r="M31" s="17">
        <v>122</v>
      </c>
      <c r="N31" s="17">
        <v>185.5</v>
      </c>
      <c r="O31" s="17">
        <v>158.25</v>
      </c>
      <c r="P31" s="17">
        <v>287.75</v>
      </c>
      <c r="Q31" s="17">
        <v>269.5</v>
      </c>
      <c r="R31" s="17">
        <v>392</v>
      </c>
      <c r="S31" s="17">
        <v>487.5</v>
      </c>
      <c r="T31" s="17">
        <v>388.5</v>
      </c>
      <c r="U31" s="17">
        <v>77</v>
      </c>
      <c r="V31" s="17">
        <v>25.25</v>
      </c>
      <c r="W31" s="17">
        <v>9.25</v>
      </c>
      <c r="X31" s="17">
        <v>6.25</v>
      </c>
      <c r="Y31" s="17">
        <v>0</v>
      </c>
      <c r="Z31" s="17">
        <v>1</v>
      </c>
      <c r="AA31" s="17">
        <v>2.75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4">
        <v>24</v>
      </c>
      <c r="AJ31" s="17">
        <v>16</v>
      </c>
      <c r="AK31" s="17">
        <v>8</v>
      </c>
      <c r="AL31" s="24">
        <f t="shared" si="6"/>
        <v>0.66666666666666663</v>
      </c>
      <c r="AM31" s="24">
        <f t="shared" si="7"/>
        <v>0.33333333333333331</v>
      </c>
      <c r="AN31" s="24">
        <f t="shared" si="0"/>
        <v>0.78289062500000006</v>
      </c>
      <c r="AO31" s="24">
        <f t="shared" si="1"/>
        <v>0.17953125</v>
      </c>
      <c r="AP31" s="24">
        <f t="shared" si="2"/>
        <v>3.7578125000000004E-2</v>
      </c>
      <c r="AQ31" s="45">
        <v>32</v>
      </c>
      <c r="AR31" s="15">
        <v>19</v>
      </c>
      <c r="AS31" s="18">
        <v>10.78429</v>
      </c>
      <c r="AT31" s="18">
        <v>3.0328569999999999</v>
      </c>
      <c r="AU31" s="18">
        <v>2.1828569999999998</v>
      </c>
      <c r="AV31" s="18">
        <v>11206</v>
      </c>
      <c r="AW31" s="18">
        <v>46.142859999999999</v>
      </c>
      <c r="AX31" s="18">
        <v>24.82714</v>
      </c>
      <c r="AY31" s="18">
        <v>0</v>
      </c>
      <c r="AZ31" s="18">
        <v>0</v>
      </c>
      <c r="BA31" s="18">
        <v>0</v>
      </c>
      <c r="BB31" s="18">
        <v>202.8571</v>
      </c>
      <c r="BC31" s="18">
        <v>321.1429</v>
      </c>
      <c r="BD31" s="18">
        <v>524.57140000000004</v>
      </c>
      <c r="BE31" s="18">
        <v>386</v>
      </c>
      <c r="BF31" s="18">
        <v>745.42859999999996</v>
      </c>
      <c r="BG31" s="18">
        <v>498.57139999999998</v>
      </c>
      <c r="BH31" s="18">
        <v>859.71429999999998</v>
      </c>
      <c r="BI31" s="18">
        <v>1019.7140000000001</v>
      </c>
      <c r="BJ31" s="18">
        <v>1343.7139999999999</v>
      </c>
      <c r="BK31" s="18">
        <v>1810</v>
      </c>
      <c r="BL31" s="18">
        <v>1421.7139999999999</v>
      </c>
      <c r="BM31" s="18">
        <v>1690.2860000000001</v>
      </c>
      <c r="BN31" s="18">
        <v>294.28570000000002</v>
      </c>
      <c r="BO31" s="18">
        <v>78.857140000000001</v>
      </c>
      <c r="BP31" s="18">
        <v>4</v>
      </c>
      <c r="BQ31" s="18">
        <v>5.1428570000000002</v>
      </c>
      <c r="BR31" s="18">
        <v>0</v>
      </c>
      <c r="BS31" s="18">
        <v>0</v>
      </c>
      <c r="BT31" s="18">
        <v>0</v>
      </c>
      <c r="BU31" s="18">
        <v>0</v>
      </c>
      <c r="BV31" s="18">
        <v>0</v>
      </c>
      <c r="BW31" s="18">
        <v>0</v>
      </c>
      <c r="BX31" s="18">
        <v>0</v>
      </c>
      <c r="BY31" s="15">
        <v>24</v>
      </c>
      <c r="BZ31" s="18">
        <v>16</v>
      </c>
      <c r="CA31" s="18">
        <v>8</v>
      </c>
      <c r="CB31" s="30">
        <f t="shared" si="8"/>
        <v>0.66666666666666663</v>
      </c>
      <c r="CC31" s="30">
        <f t="shared" si="9"/>
        <v>0.33333333333333331</v>
      </c>
      <c r="CD31" s="30">
        <f t="shared" si="3"/>
        <v>0.67401812500000002</v>
      </c>
      <c r="CE31" s="30">
        <f t="shared" si="4"/>
        <v>0.18955356249999999</v>
      </c>
      <c r="CF31" s="30">
        <f t="shared" si="5"/>
        <v>0.13642856249999999</v>
      </c>
    </row>
    <row r="32" spans="1:84" x14ac:dyDescent="0.25">
      <c r="A32" s="46">
        <v>33</v>
      </c>
      <c r="B32" s="14" t="s">
        <v>72</v>
      </c>
      <c r="C32" s="17">
        <v>9.9749999999999996</v>
      </c>
      <c r="D32" s="17">
        <v>4.1500000000000004</v>
      </c>
      <c r="E32" s="17">
        <v>1.8812499999999999</v>
      </c>
      <c r="F32" s="17">
        <v>8868.25</v>
      </c>
      <c r="G32" s="17">
        <v>93.125</v>
      </c>
      <c r="H32" s="17">
        <v>24.11375</v>
      </c>
      <c r="I32" s="17">
        <v>0</v>
      </c>
      <c r="J32" s="17">
        <v>0</v>
      </c>
      <c r="K32" s="17">
        <v>0</v>
      </c>
      <c r="L32" s="17">
        <v>204.75</v>
      </c>
      <c r="M32" s="17">
        <v>309.5</v>
      </c>
      <c r="N32" s="17">
        <v>512.25</v>
      </c>
      <c r="O32" s="17">
        <v>435.75</v>
      </c>
      <c r="P32" s="17">
        <v>757.25</v>
      </c>
      <c r="Q32" s="17">
        <v>494.75</v>
      </c>
      <c r="R32" s="17">
        <v>877</v>
      </c>
      <c r="S32" s="17">
        <v>962</v>
      </c>
      <c r="T32" s="17">
        <v>1368.5</v>
      </c>
      <c r="U32" s="17">
        <v>1241.5</v>
      </c>
      <c r="V32" s="17">
        <v>1210.25</v>
      </c>
      <c r="W32" s="17">
        <v>344</v>
      </c>
      <c r="X32" s="17">
        <v>74</v>
      </c>
      <c r="Y32" s="17">
        <v>31</v>
      </c>
      <c r="Z32" s="17">
        <v>31</v>
      </c>
      <c r="AA32" s="17">
        <v>14.75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4">
        <v>24</v>
      </c>
      <c r="AJ32" s="17">
        <v>16</v>
      </c>
      <c r="AK32" s="17">
        <v>8</v>
      </c>
      <c r="AL32" s="24">
        <f t="shared" si="6"/>
        <v>0.66666666666666663</v>
      </c>
      <c r="AM32" s="24">
        <f t="shared" si="7"/>
        <v>0.33333333333333331</v>
      </c>
      <c r="AN32" s="24">
        <f t="shared" si="0"/>
        <v>0.62343749999999998</v>
      </c>
      <c r="AO32" s="24">
        <f t="shared" si="1"/>
        <v>0.25937500000000002</v>
      </c>
      <c r="AP32" s="24">
        <f t="shared" si="2"/>
        <v>0.11757812499999999</v>
      </c>
      <c r="AQ32" s="45">
        <v>33</v>
      </c>
      <c r="AR32" s="15">
        <v>32</v>
      </c>
      <c r="AS32" s="18">
        <v>9.6199999999999992</v>
      </c>
      <c r="AT32" s="18">
        <v>4.832857143</v>
      </c>
      <c r="AU32" s="18">
        <v>1.5471428570000001</v>
      </c>
      <c r="AV32" s="18">
        <v>8472.5714289999996</v>
      </c>
      <c r="AW32" s="18">
        <v>43.142857139999997</v>
      </c>
      <c r="AX32" s="18">
        <v>24.018571430000001</v>
      </c>
      <c r="AY32" s="18">
        <v>0</v>
      </c>
      <c r="AZ32" s="18">
        <v>0</v>
      </c>
      <c r="BA32" s="18">
        <v>0</v>
      </c>
      <c r="BB32" s="18">
        <v>121.71429999999999</v>
      </c>
      <c r="BC32" s="18">
        <v>165.42859999999999</v>
      </c>
      <c r="BD32" s="18">
        <v>298</v>
      </c>
      <c r="BE32" s="18">
        <v>238.57140000000001</v>
      </c>
      <c r="BF32" s="18">
        <v>434</v>
      </c>
      <c r="BG32" s="18">
        <v>325.1429</v>
      </c>
      <c r="BH32" s="18">
        <v>515.71429999999998</v>
      </c>
      <c r="BI32" s="18">
        <v>630.85709999999995</v>
      </c>
      <c r="BJ32" s="18">
        <v>991.71429999999998</v>
      </c>
      <c r="BK32" s="18">
        <v>1430.2860000000001</v>
      </c>
      <c r="BL32" s="18">
        <v>2302.857</v>
      </c>
      <c r="BM32" s="18">
        <v>899.71429999999998</v>
      </c>
      <c r="BN32" s="18">
        <v>83.714290000000005</v>
      </c>
      <c r="BO32" s="18">
        <v>7.7142860000000004</v>
      </c>
      <c r="BP32" s="18">
        <v>19.142859999999999</v>
      </c>
      <c r="BQ32" s="18">
        <v>8</v>
      </c>
      <c r="BR32" s="18">
        <v>0</v>
      </c>
      <c r="BS32" s="18">
        <v>0</v>
      </c>
      <c r="BT32" s="18">
        <v>0</v>
      </c>
      <c r="BU32" s="18">
        <v>0</v>
      </c>
      <c r="BV32" s="18">
        <v>0</v>
      </c>
      <c r="BW32" s="18">
        <v>0</v>
      </c>
      <c r="BX32" s="18">
        <v>0</v>
      </c>
      <c r="BY32" s="15">
        <v>24</v>
      </c>
      <c r="BZ32" s="18">
        <v>16</v>
      </c>
      <c r="CA32" s="18">
        <v>8</v>
      </c>
      <c r="CB32" s="30">
        <f t="shared" si="8"/>
        <v>0.66666666666666663</v>
      </c>
      <c r="CC32" s="30">
        <f t="shared" si="9"/>
        <v>0.33333333333333331</v>
      </c>
      <c r="CD32" s="30">
        <f t="shared" si="3"/>
        <v>0.60124999999999995</v>
      </c>
      <c r="CE32" s="30">
        <f t="shared" si="4"/>
        <v>0.3020535714375</v>
      </c>
      <c r="CF32" s="30">
        <f t="shared" si="5"/>
        <v>9.6696428562500006E-2</v>
      </c>
    </row>
    <row r="33" spans="1:84" x14ac:dyDescent="0.25">
      <c r="A33" s="46">
        <v>34</v>
      </c>
      <c r="B33" s="14" t="s">
        <v>73</v>
      </c>
      <c r="C33" s="17">
        <v>11.497142857142858</v>
      </c>
      <c r="D33" s="17">
        <v>2.705714285714286</v>
      </c>
      <c r="E33" s="17">
        <v>1.7985714285714285</v>
      </c>
      <c r="F33" s="17">
        <v>7277.1428571428569</v>
      </c>
      <c r="G33" s="17">
        <v>58.285714285714285</v>
      </c>
      <c r="H33" s="17">
        <v>23.298571428571424</v>
      </c>
      <c r="I33" s="17">
        <v>0</v>
      </c>
      <c r="J33" s="17">
        <v>0</v>
      </c>
      <c r="K33" s="17">
        <v>0</v>
      </c>
      <c r="L33" s="17">
        <v>181.42857142857142</v>
      </c>
      <c r="M33" s="17">
        <v>342.85714285714283</v>
      </c>
      <c r="N33" s="17">
        <v>649.42857142857144</v>
      </c>
      <c r="O33" s="17">
        <v>576.85714285714289</v>
      </c>
      <c r="P33" s="17">
        <v>996.57142857142856</v>
      </c>
      <c r="Q33" s="17">
        <v>878</v>
      </c>
      <c r="R33" s="17">
        <v>1221.4285714285713</v>
      </c>
      <c r="S33" s="17">
        <v>1111.4285714285713</v>
      </c>
      <c r="T33" s="17">
        <v>765.71428571428567</v>
      </c>
      <c r="U33" s="17">
        <v>283.14285714285717</v>
      </c>
      <c r="V33" s="17">
        <v>147.71428571428572</v>
      </c>
      <c r="W33" s="17">
        <v>59.714285714285715</v>
      </c>
      <c r="X33" s="17">
        <v>46</v>
      </c>
      <c r="Y33" s="17">
        <v>8.2857142857142865</v>
      </c>
      <c r="Z33" s="17">
        <v>5.1428571428571432</v>
      </c>
      <c r="AA33" s="17">
        <v>3.4285714285714284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4">
        <v>24</v>
      </c>
      <c r="AJ33" s="17">
        <v>16</v>
      </c>
      <c r="AK33" s="17">
        <v>8</v>
      </c>
      <c r="AL33" s="24">
        <f t="shared" si="6"/>
        <v>0.66666666666666663</v>
      </c>
      <c r="AM33" s="24">
        <f t="shared" si="7"/>
        <v>0.33333333333333331</v>
      </c>
      <c r="AN33" s="24">
        <f t="shared" si="0"/>
        <v>0.71857142857142864</v>
      </c>
      <c r="AO33" s="24">
        <f t="shared" si="1"/>
        <v>0.16910714285714287</v>
      </c>
      <c r="AP33" s="24">
        <f t="shared" si="2"/>
        <v>0.11241071428571428</v>
      </c>
      <c r="AQ33" s="45">
        <v>34</v>
      </c>
      <c r="AR33" s="15" t="s">
        <v>113</v>
      </c>
      <c r="AS33" s="18">
        <v>9.1712500000000006</v>
      </c>
      <c r="AT33" s="18">
        <v>4.9312500000000004</v>
      </c>
      <c r="AU33" s="18">
        <v>1.89</v>
      </c>
      <c r="AV33" s="18">
        <v>10204.5</v>
      </c>
      <c r="AW33" s="18">
        <v>44.5</v>
      </c>
      <c r="AX33" s="18">
        <v>24.706250000000001</v>
      </c>
      <c r="AY33" s="18">
        <v>0</v>
      </c>
      <c r="AZ33" s="18">
        <v>0</v>
      </c>
      <c r="BA33" s="18">
        <v>0</v>
      </c>
      <c r="BB33" s="18">
        <v>167.25</v>
      </c>
      <c r="BC33" s="18">
        <v>233.25</v>
      </c>
      <c r="BD33" s="18">
        <v>420.75</v>
      </c>
      <c r="BE33" s="18">
        <v>345.5</v>
      </c>
      <c r="BF33" s="18">
        <v>591.5</v>
      </c>
      <c r="BG33" s="18">
        <v>473.5</v>
      </c>
      <c r="BH33" s="18">
        <v>757</v>
      </c>
      <c r="BI33" s="18">
        <v>762.25</v>
      </c>
      <c r="BJ33" s="18">
        <v>1108</v>
      </c>
      <c r="BK33" s="18">
        <v>1212.25</v>
      </c>
      <c r="BL33" s="18">
        <v>1409.25</v>
      </c>
      <c r="BM33" s="18">
        <v>1352.5</v>
      </c>
      <c r="BN33" s="18">
        <v>749</v>
      </c>
      <c r="BO33" s="18">
        <v>389.5</v>
      </c>
      <c r="BP33" s="18">
        <v>156.75</v>
      </c>
      <c r="BQ33" s="18">
        <v>76.25</v>
      </c>
      <c r="BR33" s="18">
        <v>0</v>
      </c>
      <c r="BS33" s="18">
        <v>0</v>
      </c>
      <c r="BT33" s="18">
        <v>0</v>
      </c>
      <c r="BU33" s="18">
        <v>0</v>
      </c>
      <c r="BV33" s="18">
        <v>0</v>
      </c>
      <c r="BW33" s="18">
        <v>0</v>
      </c>
      <c r="BX33" s="18">
        <v>0</v>
      </c>
      <c r="BY33" s="15">
        <v>24</v>
      </c>
      <c r="BZ33" s="18">
        <v>16</v>
      </c>
      <c r="CA33" s="18">
        <v>8</v>
      </c>
      <c r="CB33" s="30">
        <f t="shared" si="8"/>
        <v>0.66666666666666663</v>
      </c>
      <c r="CC33" s="30">
        <f t="shared" si="9"/>
        <v>0.33333333333333331</v>
      </c>
      <c r="CD33" s="30">
        <f t="shared" si="3"/>
        <v>0.57320312500000004</v>
      </c>
      <c r="CE33" s="30">
        <f t="shared" si="4"/>
        <v>0.30820312500000002</v>
      </c>
      <c r="CF33" s="30">
        <f t="shared" si="5"/>
        <v>0.11812499999999999</v>
      </c>
    </row>
    <row r="34" spans="1:84" x14ac:dyDescent="0.25">
      <c r="A34" s="46">
        <v>35</v>
      </c>
      <c r="B34" s="14" t="s">
        <v>74</v>
      </c>
      <c r="C34" s="17">
        <v>9.7849999999999984</v>
      </c>
      <c r="D34" s="17">
        <v>4.74</v>
      </c>
      <c r="E34" s="17">
        <v>1.4762499999999998</v>
      </c>
      <c r="F34" s="17">
        <v>6096.25</v>
      </c>
      <c r="G34" s="17">
        <v>61.375</v>
      </c>
      <c r="H34" s="17">
        <v>23.138750000000002</v>
      </c>
      <c r="I34" s="17">
        <v>0</v>
      </c>
      <c r="J34" s="17">
        <v>0</v>
      </c>
      <c r="K34" s="17">
        <v>0</v>
      </c>
      <c r="L34" s="17">
        <v>204.75</v>
      </c>
      <c r="M34" s="17">
        <v>320.75</v>
      </c>
      <c r="N34" s="17">
        <v>502.5</v>
      </c>
      <c r="O34" s="17">
        <v>413.75</v>
      </c>
      <c r="P34" s="17">
        <v>601</v>
      </c>
      <c r="Q34" s="17">
        <v>618.25</v>
      </c>
      <c r="R34" s="17">
        <v>1128.5</v>
      </c>
      <c r="S34" s="17">
        <v>918.5</v>
      </c>
      <c r="T34" s="17">
        <v>459.5</v>
      </c>
      <c r="U34" s="17">
        <v>213.5</v>
      </c>
      <c r="V34" s="17">
        <v>301.25</v>
      </c>
      <c r="W34" s="17">
        <v>180.75</v>
      </c>
      <c r="X34" s="17">
        <v>115.75</v>
      </c>
      <c r="Y34" s="17">
        <v>88.5</v>
      </c>
      <c r="Z34" s="17">
        <v>24.25</v>
      </c>
      <c r="AA34" s="17">
        <v>4.75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4">
        <v>24</v>
      </c>
      <c r="AJ34" s="17">
        <v>16</v>
      </c>
      <c r="AK34" s="17">
        <v>8</v>
      </c>
      <c r="AL34" s="24">
        <f t="shared" si="6"/>
        <v>0.66666666666666663</v>
      </c>
      <c r="AM34" s="24">
        <f t="shared" si="7"/>
        <v>0.33333333333333331</v>
      </c>
      <c r="AN34" s="24">
        <f t="shared" ref="AN34:AN58" si="10">C34/AJ34</f>
        <v>0.6115624999999999</v>
      </c>
      <c r="AO34" s="24">
        <f t="shared" ref="AO34:AO58" si="11">D34/AJ34</f>
        <v>0.29625000000000001</v>
      </c>
      <c r="AP34" s="24">
        <f t="shared" ref="AP34:AP58" si="12">E34/AJ34</f>
        <v>9.226562499999999E-2</v>
      </c>
      <c r="AQ34" s="45">
        <v>35</v>
      </c>
      <c r="AR34" s="15">
        <v>2028</v>
      </c>
      <c r="AS34" s="18">
        <v>6.7557140000000002</v>
      </c>
      <c r="AT34" s="18">
        <v>7.0985709999999997</v>
      </c>
      <c r="AU34" s="18">
        <v>2.1442860000000001</v>
      </c>
      <c r="AV34" s="18">
        <v>9530.2860000000001</v>
      </c>
      <c r="AW34" s="18">
        <v>49.142859999999999</v>
      </c>
      <c r="AX34" s="18">
        <v>24.822859999999999</v>
      </c>
      <c r="AY34" s="18">
        <v>0</v>
      </c>
      <c r="AZ34" s="18">
        <v>0</v>
      </c>
      <c r="BA34" s="18">
        <v>0</v>
      </c>
      <c r="BB34" s="18">
        <v>289.42860000000002</v>
      </c>
      <c r="BC34" s="18">
        <v>396.28570000000002</v>
      </c>
      <c r="BD34" s="18">
        <v>646</v>
      </c>
      <c r="BE34" s="18">
        <v>509.1429</v>
      </c>
      <c r="BF34" s="18">
        <v>854.28570000000002</v>
      </c>
      <c r="BG34" s="18">
        <v>537.14290000000005</v>
      </c>
      <c r="BH34" s="18">
        <v>959.71429999999998</v>
      </c>
      <c r="BI34" s="18">
        <v>1388.2860000000001</v>
      </c>
      <c r="BJ34" s="18">
        <v>1640</v>
      </c>
      <c r="BK34" s="18">
        <v>1458</v>
      </c>
      <c r="BL34" s="18">
        <v>827.71429999999998</v>
      </c>
      <c r="BM34" s="18">
        <v>17.428570000000001</v>
      </c>
      <c r="BN34" s="18">
        <v>3.4285709999999998</v>
      </c>
      <c r="BO34" s="18">
        <v>0.57142899999999996</v>
      </c>
      <c r="BP34" s="18">
        <v>0.57142899999999996</v>
      </c>
      <c r="BQ34" s="18">
        <v>2.285714</v>
      </c>
      <c r="BR34" s="18">
        <v>0</v>
      </c>
      <c r="BS34" s="18">
        <v>0</v>
      </c>
      <c r="BT34" s="18">
        <v>0</v>
      </c>
      <c r="BU34" s="18">
        <v>0</v>
      </c>
      <c r="BV34" s="18">
        <v>0</v>
      </c>
      <c r="BW34" s="18">
        <v>0</v>
      </c>
      <c r="BX34" s="18">
        <v>0</v>
      </c>
      <c r="BY34" s="15">
        <v>24</v>
      </c>
      <c r="BZ34" s="18">
        <v>16</v>
      </c>
      <c r="CA34" s="18">
        <v>8</v>
      </c>
      <c r="CB34" s="30">
        <f t="shared" si="8"/>
        <v>0.66666666666666663</v>
      </c>
      <c r="CC34" s="30">
        <f t="shared" si="9"/>
        <v>0.33333333333333331</v>
      </c>
      <c r="CD34" s="30">
        <f t="shared" ref="CD34:CD58" si="13">AS34/BZ34</f>
        <v>0.42223212500000001</v>
      </c>
      <c r="CE34" s="30">
        <f t="shared" ref="CE34:CE58" si="14">AT34/BZ34</f>
        <v>0.44366068749999998</v>
      </c>
      <c r="CF34" s="30">
        <f t="shared" ref="CF34:CF58" si="15">AU34/BZ34</f>
        <v>0.13401787500000001</v>
      </c>
    </row>
    <row r="35" spans="1:84" x14ac:dyDescent="0.25">
      <c r="A35" s="46">
        <v>36</v>
      </c>
      <c r="B35" s="14" t="s">
        <v>75</v>
      </c>
      <c r="C35" s="17">
        <v>12.81625</v>
      </c>
      <c r="D35" s="17">
        <v>1.7549999999999999</v>
      </c>
      <c r="E35" s="17">
        <v>1.4349999999999996</v>
      </c>
      <c r="F35" s="17">
        <v>7720.5</v>
      </c>
      <c r="G35" s="17">
        <v>92.875</v>
      </c>
      <c r="H35" s="17">
        <v>23.26</v>
      </c>
      <c r="I35" s="17">
        <v>0</v>
      </c>
      <c r="J35" s="17">
        <v>0</v>
      </c>
      <c r="K35" s="17">
        <v>0</v>
      </c>
      <c r="L35" s="17">
        <v>94.75</v>
      </c>
      <c r="M35" s="17">
        <v>123.75</v>
      </c>
      <c r="N35" s="17">
        <v>249.25</v>
      </c>
      <c r="O35" s="17">
        <v>187.5</v>
      </c>
      <c r="P35" s="17">
        <v>347.25</v>
      </c>
      <c r="Q35" s="17">
        <v>301.5</v>
      </c>
      <c r="R35" s="17">
        <v>695.5</v>
      </c>
      <c r="S35" s="17">
        <v>1329.75</v>
      </c>
      <c r="T35" s="17">
        <v>1606.5</v>
      </c>
      <c r="U35" s="17">
        <v>1039.75</v>
      </c>
      <c r="V35" s="17">
        <v>1050.5</v>
      </c>
      <c r="W35" s="17">
        <v>458.5</v>
      </c>
      <c r="X35" s="17">
        <v>181</v>
      </c>
      <c r="Y35" s="17">
        <v>44.25</v>
      </c>
      <c r="Z35" s="17">
        <v>5.25</v>
      </c>
      <c r="AA35" s="17">
        <v>5.5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4">
        <v>24</v>
      </c>
      <c r="AJ35" s="17">
        <v>16</v>
      </c>
      <c r="AK35" s="17">
        <v>8</v>
      </c>
      <c r="AL35" s="24">
        <f t="shared" si="6"/>
        <v>0.66666666666666663</v>
      </c>
      <c r="AM35" s="24">
        <f t="shared" si="7"/>
        <v>0.33333333333333331</v>
      </c>
      <c r="AN35" s="24">
        <f t="shared" si="10"/>
        <v>0.80101562500000001</v>
      </c>
      <c r="AO35" s="24">
        <f t="shared" si="11"/>
        <v>0.10968749999999999</v>
      </c>
      <c r="AP35" s="24">
        <f t="shared" si="12"/>
        <v>8.9687499999999976E-2</v>
      </c>
      <c r="AQ35" s="45">
        <v>36</v>
      </c>
      <c r="AR35" s="15">
        <v>7</v>
      </c>
      <c r="AS35" s="18">
        <v>11.56714</v>
      </c>
      <c r="AT35" s="18">
        <v>4.5785710000000002</v>
      </c>
      <c r="AU35" s="18">
        <v>1.3085709999999999</v>
      </c>
      <c r="AV35" s="18">
        <v>5639.143</v>
      </c>
      <c r="AW35" s="18">
        <v>43.428570000000001</v>
      </c>
      <c r="AX35" s="18">
        <v>22.925709999999999</v>
      </c>
      <c r="AY35" s="18">
        <v>0</v>
      </c>
      <c r="AZ35" s="18">
        <v>0</v>
      </c>
      <c r="BA35" s="18">
        <v>0</v>
      </c>
      <c r="BB35" s="18">
        <v>193.42859999999999</v>
      </c>
      <c r="BC35" s="18">
        <v>261.42860000000002</v>
      </c>
      <c r="BD35" s="18">
        <v>436.57139999999998</v>
      </c>
      <c r="BE35" s="18">
        <v>340</v>
      </c>
      <c r="BF35" s="18">
        <v>516.57140000000004</v>
      </c>
      <c r="BG35" s="18">
        <v>352.8571</v>
      </c>
      <c r="BH35" s="18">
        <v>580.28570000000002</v>
      </c>
      <c r="BI35" s="18">
        <v>690.57140000000004</v>
      </c>
      <c r="BJ35" s="18">
        <v>710.57140000000004</v>
      </c>
      <c r="BK35" s="18">
        <v>783.42859999999996</v>
      </c>
      <c r="BL35" s="18">
        <v>594.57140000000004</v>
      </c>
      <c r="BM35" s="18">
        <v>134.8571</v>
      </c>
      <c r="BN35" s="18">
        <v>34</v>
      </c>
      <c r="BO35" s="18">
        <v>4.5714290000000002</v>
      </c>
      <c r="BP35" s="18">
        <v>2</v>
      </c>
      <c r="BQ35" s="18">
        <v>3.4285709999999998</v>
      </c>
      <c r="BR35" s="18">
        <v>0</v>
      </c>
      <c r="BS35" s="18">
        <v>0</v>
      </c>
      <c r="BT35" s="18">
        <v>0</v>
      </c>
      <c r="BU35" s="18">
        <v>0</v>
      </c>
      <c r="BV35" s="18">
        <v>0</v>
      </c>
      <c r="BW35" s="18">
        <v>0</v>
      </c>
      <c r="BX35" s="18">
        <v>0</v>
      </c>
      <c r="BY35" s="15">
        <v>24</v>
      </c>
      <c r="BZ35" s="18">
        <v>16</v>
      </c>
      <c r="CA35" s="18">
        <v>8</v>
      </c>
      <c r="CB35" s="30">
        <f t="shared" si="8"/>
        <v>0.66666666666666663</v>
      </c>
      <c r="CC35" s="30">
        <f t="shared" si="9"/>
        <v>0.33333333333333331</v>
      </c>
      <c r="CD35" s="30">
        <f t="shared" si="13"/>
        <v>0.72294625000000001</v>
      </c>
      <c r="CE35" s="30">
        <f t="shared" si="14"/>
        <v>0.28616068750000001</v>
      </c>
      <c r="CF35" s="30">
        <f t="shared" si="15"/>
        <v>8.1785687499999996E-2</v>
      </c>
    </row>
    <row r="36" spans="1:84" x14ac:dyDescent="0.25">
      <c r="A36" s="46">
        <v>37</v>
      </c>
      <c r="B36" s="14" t="s">
        <v>76</v>
      </c>
      <c r="C36" s="17">
        <v>14.5175</v>
      </c>
      <c r="D36" s="17">
        <v>1.2275</v>
      </c>
      <c r="E36" s="17">
        <v>0.25625000000000003</v>
      </c>
      <c r="F36" s="17">
        <v>1003.5</v>
      </c>
      <c r="G36" s="17">
        <v>25.875</v>
      </c>
      <c r="H36" s="17">
        <v>20.583750000000002</v>
      </c>
      <c r="I36" s="17">
        <v>0</v>
      </c>
      <c r="J36" s="17">
        <v>0</v>
      </c>
      <c r="K36" s="17">
        <v>0</v>
      </c>
      <c r="L36" s="17">
        <v>32</v>
      </c>
      <c r="M36" s="17">
        <v>61</v>
      </c>
      <c r="N36" s="17">
        <v>92.5</v>
      </c>
      <c r="O36" s="17">
        <v>83.75</v>
      </c>
      <c r="P36" s="17">
        <v>148.25</v>
      </c>
      <c r="Q36" s="17">
        <v>121.25</v>
      </c>
      <c r="R36" s="17">
        <v>205.25</v>
      </c>
      <c r="S36" s="17">
        <v>153.25</v>
      </c>
      <c r="T36" s="17">
        <v>63</v>
      </c>
      <c r="U36" s="17">
        <v>16</v>
      </c>
      <c r="V36" s="17">
        <v>15.5</v>
      </c>
      <c r="W36" s="17">
        <v>4.5</v>
      </c>
      <c r="X36" s="17">
        <v>3.25</v>
      </c>
      <c r="Y36" s="17">
        <v>0.75</v>
      </c>
      <c r="Z36" s="17">
        <v>0</v>
      </c>
      <c r="AA36" s="17">
        <v>3.25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4">
        <v>24</v>
      </c>
      <c r="AJ36" s="17">
        <v>16</v>
      </c>
      <c r="AK36" s="17">
        <v>8</v>
      </c>
      <c r="AL36" s="24">
        <f t="shared" si="6"/>
        <v>0.66666666666666663</v>
      </c>
      <c r="AM36" s="24">
        <f t="shared" si="7"/>
        <v>0.33333333333333331</v>
      </c>
      <c r="AN36" s="24">
        <f t="shared" si="10"/>
        <v>0.90734375</v>
      </c>
      <c r="AO36" s="24">
        <f t="shared" si="11"/>
        <v>7.6718750000000002E-2</v>
      </c>
      <c r="AP36" s="24">
        <f t="shared" si="12"/>
        <v>1.6015625000000002E-2</v>
      </c>
      <c r="AQ36" s="45">
        <v>37</v>
      </c>
      <c r="AR36" s="15" t="s">
        <v>114</v>
      </c>
      <c r="AS36" s="18">
        <v>12.0825</v>
      </c>
      <c r="AT36" s="18">
        <v>2.5387499999999998</v>
      </c>
      <c r="AU36" s="18">
        <v>1.37375</v>
      </c>
      <c r="AV36" s="18">
        <v>7304.25</v>
      </c>
      <c r="AW36" s="18">
        <v>66</v>
      </c>
      <c r="AX36" s="18">
        <v>23.225000000000001</v>
      </c>
      <c r="AY36" s="18">
        <v>0</v>
      </c>
      <c r="AZ36" s="18">
        <v>0</v>
      </c>
      <c r="BA36" s="18">
        <v>0</v>
      </c>
      <c r="BB36" s="18">
        <v>111</v>
      </c>
      <c r="BC36" s="18">
        <v>157.25</v>
      </c>
      <c r="BD36" s="18">
        <v>254.75</v>
      </c>
      <c r="BE36" s="18">
        <v>207.5</v>
      </c>
      <c r="BF36" s="18">
        <v>389</v>
      </c>
      <c r="BG36" s="18">
        <v>302.5</v>
      </c>
      <c r="BH36" s="18">
        <v>606.5</v>
      </c>
      <c r="BI36" s="18">
        <v>732.25</v>
      </c>
      <c r="BJ36" s="18">
        <v>1146</v>
      </c>
      <c r="BK36" s="18">
        <v>1427.5</v>
      </c>
      <c r="BL36" s="18">
        <v>1721.75</v>
      </c>
      <c r="BM36" s="18">
        <v>170.75</v>
      </c>
      <c r="BN36" s="18">
        <v>44</v>
      </c>
      <c r="BO36" s="18">
        <v>20.75</v>
      </c>
      <c r="BP36" s="18">
        <v>11</v>
      </c>
      <c r="BQ36" s="18">
        <v>1.75</v>
      </c>
      <c r="BR36" s="18">
        <v>0</v>
      </c>
      <c r="BS36" s="18">
        <v>0</v>
      </c>
      <c r="BT36" s="18">
        <v>0</v>
      </c>
      <c r="BU36" s="18">
        <v>0</v>
      </c>
      <c r="BV36" s="18">
        <v>0</v>
      </c>
      <c r="BW36" s="18">
        <v>0</v>
      </c>
      <c r="BX36" s="18">
        <v>0</v>
      </c>
      <c r="BY36" s="15">
        <v>24</v>
      </c>
      <c r="BZ36" s="18">
        <v>16</v>
      </c>
      <c r="CA36" s="18">
        <v>8</v>
      </c>
      <c r="CB36" s="30">
        <f t="shared" si="8"/>
        <v>0.66666666666666663</v>
      </c>
      <c r="CC36" s="30">
        <f t="shared" si="9"/>
        <v>0.33333333333333331</v>
      </c>
      <c r="CD36" s="30">
        <f t="shared" si="13"/>
        <v>0.75515624999999997</v>
      </c>
      <c r="CE36" s="30">
        <f t="shared" si="14"/>
        <v>0.15867187499999999</v>
      </c>
      <c r="CF36" s="30">
        <f t="shared" si="15"/>
        <v>8.5859375000000002E-2</v>
      </c>
    </row>
    <row r="37" spans="1:84" x14ac:dyDescent="0.25">
      <c r="A37" s="46">
        <v>38</v>
      </c>
      <c r="B37" s="14" t="s">
        <v>77</v>
      </c>
      <c r="C37" s="17">
        <v>13.376250000000001</v>
      </c>
      <c r="D37" s="17">
        <v>2.1425000000000001</v>
      </c>
      <c r="E37" s="17">
        <v>0.47250000000000003</v>
      </c>
      <c r="F37" s="17">
        <v>1226</v>
      </c>
      <c r="G37" s="17">
        <v>26.75</v>
      </c>
      <c r="H37" s="17">
        <v>20.835000000000001</v>
      </c>
      <c r="I37" s="17">
        <v>0</v>
      </c>
      <c r="J37" s="17">
        <v>0</v>
      </c>
      <c r="K37" s="17">
        <v>0</v>
      </c>
      <c r="L37" s="17">
        <v>106.25</v>
      </c>
      <c r="M37" s="17">
        <v>261</v>
      </c>
      <c r="N37" s="17">
        <v>362</v>
      </c>
      <c r="O37" s="17">
        <v>440.25</v>
      </c>
      <c r="P37" s="17">
        <v>46.25</v>
      </c>
      <c r="Q37" s="17">
        <v>4.25</v>
      </c>
      <c r="R37" s="17">
        <v>1.25</v>
      </c>
      <c r="S37" s="17">
        <v>1.5</v>
      </c>
      <c r="T37" s="17">
        <v>0.5</v>
      </c>
      <c r="U37" s="17">
        <v>0</v>
      </c>
      <c r="V37" s="17">
        <v>0.75</v>
      </c>
      <c r="W37" s="17">
        <v>0.5</v>
      </c>
      <c r="X37" s="17">
        <v>0.75</v>
      </c>
      <c r="Y37" s="17">
        <v>0</v>
      </c>
      <c r="Z37" s="17">
        <v>0</v>
      </c>
      <c r="AA37" s="17">
        <v>0.75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4">
        <v>24</v>
      </c>
      <c r="AJ37" s="17">
        <v>16</v>
      </c>
      <c r="AK37" s="17">
        <v>8</v>
      </c>
      <c r="AL37" s="24">
        <f t="shared" si="6"/>
        <v>0.66666666666666663</v>
      </c>
      <c r="AM37" s="24">
        <f t="shared" si="7"/>
        <v>0.33333333333333331</v>
      </c>
      <c r="AN37" s="24">
        <f t="shared" si="10"/>
        <v>0.83601562500000004</v>
      </c>
      <c r="AO37" s="24">
        <f t="shared" si="11"/>
        <v>0.13390625</v>
      </c>
      <c r="AP37" s="24">
        <f t="shared" si="12"/>
        <v>2.9531250000000002E-2</v>
      </c>
      <c r="AQ37" s="45">
        <v>38</v>
      </c>
      <c r="AR37" s="15" t="s">
        <v>115</v>
      </c>
      <c r="AS37" s="18">
        <v>11.34125</v>
      </c>
      <c r="AT37" s="18">
        <v>3.3025000000000002</v>
      </c>
      <c r="AU37" s="18">
        <v>1.3687499999999999</v>
      </c>
      <c r="AV37" s="18">
        <v>6368.25</v>
      </c>
      <c r="AW37" s="18">
        <v>55.25</v>
      </c>
      <c r="AX37" s="18">
        <v>23.002500000000001</v>
      </c>
      <c r="AY37" s="18">
        <v>0</v>
      </c>
      <c r="AZ37" s="18">
        <v>0</v>
      </c>
      <c r="BA37" s="18">
        <v>0</v>
      </c>
      <c r="BB37" s="18">
        <v>136.75</v>
      </c>
      <c r="BC37" s="18">
        <v>273.75</v>
      </c>
      <c r="BD37" s="18">
        <v>331</v>
      </c>
      <c r="BE37" s="18">
        <v>275.5</v>
      </c>
      <c r="BF37" s="18">
        <v>482.25</v>
      </c>
      <c r="BG37" s="18">
        <v>579.25</v>
      </c>
      <c r="BH37" s="18">
        <v>648.5</v>
      </c>
      <c r="BI37" s="18">
        <v>502.75</v>
      </c>
      <c r="BJ37" s="18">
        <v>736.75</v>
      </c>
      <c r="BK37" s="18">
        <v>2276.75</v>
      </c>
      <c r="BL37" s="18">
        <v>83.25</v>
      </c>
      <c r="BM37" s="18">
        <v>33</v>
      </c>
      <c r="BN37" s="18">
        <v>5.25</v>
      </c>
      <c r="BO37" s="18">
        <v>0.5</v>
      </c>
      <c r="BP37" s="18">
        <v>0</v>
      </c>
      <c r="BQ37" s="18">
        <v>3</v>
      </c>
      <c r="BR37" s="18">
        <v>0</v>
      </c>
      <c r="BS37" s="18">
        <v>0</v>
      </c>
      <c r="BT37" s="18">
        <v>0</v>
      </c>
      <c r="BU37" s="18">
        <v>0</v>
      </c>
      <c r="BV37" s="18">
        <v>0</v>
      </c>
      <c r="BW37" s="18">
        <v>0</v>
      </c>
      <c r="BX37" s="18">
        <v>0</v>
      </c>
      <c r="BY37" s="15">
        <v>24</v>
      </c>
      <c r="BZ37" s="18">
        <v>16</v>
      </c>
      <c r="CA37" s="18">
        <v>8</v>
      </c>
      <c r="CB37" s="30">
        <f t="shared" si="8"/>
        <v>0.66666666666666663</v>
      </c>
      <c r="CC37" s="30">
        <f t="shared" si="9"/>
        <v>0.33333333333333331</v>
      </c>
      <c r="CD37" s="30">
        <f t="shared" si="13"/>
        <v>0.70882812500000003</v>
      </c>
      <c r="CE37" s="30">
        <f t="shared" si="14"/>
        <v>0.20640625000000001</v>
      </c>
      <c r="CF37" s="30">
        <f t="shared" si="15"/>
        <v>8.5546874999999994E-2</v>
      </c>
    </row>
    <row r="38" spans="1:84" x14ac:dyDescent="0.25">
      <c r="A38" s="46">
        <v>39</v>
      </c>
      <c r="B38" s="14" t="s">
        <v>78</v>
      </c>
      <c r="C38" s="17">
        <v>11.40875</v>
      </c>
      <c r="D38" s="17">
        <v>3.8337500000000007</v>
      </c>
      <c r="E38" s="17">
        <v>1.7625000000000002</v>
      </c>
      <c r="F38" s="17">
        <v>6885</v>
      </c>
      <c r="G38" s="17">
        <v>61.75</v>
      </c>
      <c r="H38" s="17">
        <v>24.576250000000002</v>
      </c>
      <c r="I38" s="17">
        <v>0</v>
      </c>
      <c r="J38" s="17">
        <v>0</v>
      </c>
      <c r="K38" s="17">
        <v>0</v>
      </c>
      <c r="L38" s="17">
        <v>152</v>
      </c>
      <c r="M38" s="17">
        <v>315.5</v>
      </c>
      <c r="N38" s="17">
        <v>575</v>
      </c>
      <c r="O38" s="17">
        <v>560.25</v>
      </c>
      <c r="P38" s="17">
        <v>967.5</v>
      </c>
      <c r="Q38" s="17">
        <v>1645</v>
      </c>
      <c r="R38" s="17">
        <v>1827.25</v>
      </c>
      <c r="S38" s="17">
        <v>656.25</v>
      </c>
      <c r="T38" s="17">
        <v>122.75</v>
      </c>
      <c r="U38" s="17">
        <v>20.5</v>
      </c>
      <c r="V38" s="17">
        <v>17.5</v>
      </c>
      <c r="W38" s="17">
        <v>7.75</v>
      </c>
      <c r="X38" s="17">
        <v>9</v>
      </c>
      <c r="Y38" s="17">
        <v>1</v>
      </c>
      <c r="Z38" s="17">
        <v>1.25</v>
      </c>
      <c r="AA38" s="17">
        <v>6.5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4">
        <v>24</v>
      </c>
      <c r="AJ38" s="17">
        <v>16</v>
      </c>
      <c r="AK38" s="17">
        <v>8</v>
      </c>
      <c r="AL38" s="24">
        <f t="shared" si="6"/>
        <v>0.66666666666666663</v>
      </c>
      <c r="AM38" s="24">
        <f t="shared" si="7"/>
        <v>0.33333333333333331</v>
      </c>
      <c r="AN38" s="24">
        <f t="shared" si="10"/>
        <v>0.71304687499999997</v>
      </c>
      <c r="AO38" s="24">
        <f t="shared" si="11"/>
        <v>0.23960937500000004</v>
      </c>
      <c r="AP38" s="24">
        <f t="shared" si="12"/>
        <v>0.11015625000000001</v>
      </c>
      <c r="AQ38" s="45">
        <v>39</v>
      </c>
      <c r="AR38" s="15">
        <v>3018</v>
      </c>
      <c r="AS38" s="18">
        <v>10.776249999999999</v>
      </c>
      <c r="AT38" s="18">
        <v>3.4624999999999999</v>
      </c>
      <c r="AU38" s="18">
        <v>1.76</v>
      </c>
      <c r="AV38" s="18">
        <v>8630.25</v>
      </c>
      <c r="AW38" s="18">
        <v>48</v>
      </c>
      <c r="AX38" s="18">
        <v>23.896249999999998</v>
      </c>
      <c r="AY38" s="18">
        <v>0</v>
      </c>
      <c r="AZ38" s="18">
        <v>0</v>
      </c>
      <c r="BA38" s="18">
        <v>0</v>
      </c>
      <c r="BB38" s="18">
        <v>132.25</v>
      </c>
      <c r="BC38" s="18">
        <v>235.5</v>
      </c>
      <c r="BD38" s="18">
        <v>413.25</v>
      </c>
      <c r="BE38" s="18">
        <v>492.75</v>
      </c>
      <c r="BF38" s="18">
        <v>702.75</v>
      </c>
      <c r="BG38" s="18">
        <v>562.75</v>
      </c>
      <c r="BH38" s="18">
        <v>758.25</v>
      </c>
      <c r="BI38" s="18">
        <v>829.25</v>
      </c>
      <c r="BJ38" s="18">
        <v>983.25</v>
      </c>
      <c r="BK38" s="18">
        <v>1821.5</v>
      </c>
      <c r="BL38" s="18">
        <v>1585.5</v>
      </c>
      <c r="BM38" s="18">
        <v>90.5</v>
      </c>
      <c r="BN38" s="18">
        <v>12.5</v>
      </c>
      <c r="BO38" s="18">
        <v>5.25</v>
      </c>
      <c r="BP38" s="18">
        <v>3.5</v>
      </c>
      <c r="BQ38" s="18">
        <v>1.5</v>
      </c>
      <c r="BR38" s="18">
        <v>0</v>
      </c>
      <c r="BS38" s="18">
        <v>0</v>
      </c>
      <c r="BT38" s="18">
        <v>0</v>
      </c>
      <c r="BU38" s="18">
        <v>0</v>
      </c>
      <c r="BV38" s="18">
        <v>0</v>
      </c>
      <c r="BW38" s="18">
        <v>0</v>
      </c>
      <c r="BX38" s="18">
        <v>0</v>
      </c>
      <c r="BY38" s="15">
        <v>24</v>
      </c>
      <c r="BZ38" s="18">
        <v>16</v>
      </c>
      <c r="CA38" s="18">
        <v>8</v>
      </c>
      <c r="CB38" s="30">
        <f t="shared" si="8"/>
        <v>0.66666666666666663</v>
      </c>
      <c r="CC38" s="30">
        <f t="shared" si="9"/>
        <v>0.33333333333333331</v>
      </c>
      <c r="CD38" s="30">
        <f t="shared" si="13"/>
        <v>0.67351562499999995</v>
      </c>
      <c r="CE38" s="30">
        <f t="shared" si="14"/>
        <v>0.21640624999999999</v>
      </c>
      <c r="CF38" s="30">
        <f t="shared" si="15"/>
        <v>0.11</v>
      </c>
    </row>
    <row r="39" spans="1:84" x14ac:dyDescent="0.25">
      <c r="A39" s="46">
        <v>40</v>
      </c>
      <c r="B39" s="14" t="s">
        <v>79</v>
      </c>
      <c r="C39" s="17">
        <v>10.77375</v>
      </c>
      <c r="D39" s="17">
        <v>4.7424999999999997</v>
      </c>
      <c r="E39" s="17">
        <v>0.46875000000000011</v>
      </c>
      <c r="F39" s="17">
        <v>1735.25</v>
      </c>
      <c r="G39" s="17">
        <v>74</v>
      </c>
      <c r="H39" s="17">
        <v>21.4</v>
      </c>
      <c r="I39" s="17">
        <v>0</v>
      </c>
      <c r="J39" s="17">
        <v>0</v>
      </c>
      <c r="K39" s="17">
        <v>0</v>
      </c>
      <c r="L39" s="17">
        <v>70.75</v>
      </c>
      <c r="M39" s="17">
        <v>112</v>
      </c>
      <c r="N39" s="17">
        <v>191.75</v>
      </c>
      <c r="O39" s="17">
        <v>171.25</v>
      </c>
      <c r="P39" s="17">
        <v>243</v>
      </c>
      <c r="Q39" s="17">
        <v>232.75</v>
      </c>
      <c r="R39" s="17">
        <v>470</v>
      </c>
      <c r="S39" s="17">
        <v>195.25</v>
      </c>
      <c r="T39" s="17">
        <v>34.25</v>
      </c>
      <c r="U39" s="17">
        <v>5.25</v>
      </c>
      <c r="V39" s="17">
        <v>5.25</v>
      </c>
      <c r="W39" s="17">
        <v>1.75</v>
      </c>
      <c r="X39" s="17">
        <v>1</v>
      </c>
      <c r="Y39" s="17">
        <v>0</v>
      </c>
      <c r="Z39" s="17">
        <v>0</v>
      </c>
      <c r="AA39" s="17">
        <v>1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4">
        <v>24</v>
      </c>
      <c r="AJ39" s="17">
        <v>16</v>
      </c>
      <c r="AK39" s="17">
        <v>8</v>
      </c>
      <c r="AL39" s="24">
        <f t="shared" si="6"/>
        <v>0.66666666666666663</v>
      </c>
      <c r="AM39" s="24">
        <f t="shared" si="7"/>
        <v>0.33333333333333331</v>
      </c>
      <c r="AN39" s="24">
        <f t="shared" si="10"/>
        <v>0.67335937499999998</v>
      </c>
      <c r="AO39" s="24">
        <f t="shared" si="11"/>
        <v>0.29640624999999998</v>
      </c>
      <c r="AP39" s="24">
        <f t="shared" si="12"/>
        <v>2.9296875000000007E-2</v>
      </c>
      <c r="AQ39" s="45">
        <v>40</v>
      </c>
      <c r="AR39" s="15">
        <v>3003</v>
      </c>
      <c r="AS39" s="18">
        <v>6.0528570000000004</v>
      </c>
      <c r="AT39" s="18">
        <v>7.4471429999999996</v>
      </c>
      <c r="AU39" s="18">
        <v>2.5099999999999998</v>
      </c>
      <c r="AV39" s="18">
        <v>10269.14</v>
      </c>
      <c r="AW39" s="18">
        <v>33</v>
      </c>
      <c r="AX39" s="18">
        <v>25.195709999999998</v>
      </c>
      <c r="AY39" s="18">
        <v>0</v>
      </c>
      <c r="AZ39" s="18">
        <v>0</v>
      </c>
      <c r="BA39" s="18">
        <v>0</v>
      </c>
      <c r="BB39" s="18">
        <v>394</v>
      </c>
      <c r="BC39" s="18">
        <v>619.14290000000005</v>
      </c>
      <c r="BD39" s="18">
        <v>950.85709999999995</v>
      </c>
      <c r="BE39" s="18">
        <v>725.42859999999996</v>
      </c>
      <c r="BF39" s="18">
        <v>1018.2859999999999</v>
      </c>
      <c r="BG39" s="18">
        <v>676.57140000000004</v>
      </c>
      <c r="BH39" s="18">
        <v>1286</v>
      </c>
      <c r="BI39" s="18">
        <v>1460.5709999999999</v>
      </c>
      <c r="BJ39" s="18">
        <v>1670.5709999999999</v>
      </c>
      <c r="BK39" s="18">
        <v>325.1429</v>
      </c>
      <c r="BL39" s="18">
        <v>352</v>
      </c>
      <c r="BM39" s="18">
        <v>113.71429999999999</v>
      </c>
      <c r="BN39" s="18">
        <v>90.857140000000001</v>
      </c>
      <c r="BO39" s="18">
        <v>226</v>
      </c>
      <c r="BP39" s="18">
        <v>292.28570000000002</v>
      </c>
      <c r="BQ39" s="18">
        <v>67.714290000000005</v>
      </c>
      <c r="BR39" s="18">
        <v>0</v>
      </c>
      <c r="BS39" s="18">
        <v>0</v>
      </c>
      <c r="BT39" s="18">
        <v>0</v>
      </c>
      <c r="BU39" s="18">
        <v>0</v>
      </c>
      <c r="BV39" s="18">
        <v>0</v>
      </c>
      <c r="BW39" s="18">
        <v>0</v>
      </c>
      <c r="BX39" s="18">
        <v>0</v>
      </c>
      <c r="BY39" s="15">
        <v>24</v>
      </c>
      <c r="BZ39" s="18">
        <v>16</v>
      </c>
      <c r="CA39" s="18">
        <v>8</v>
      </c>
      <c r="CB39" s="30">
        <f t="shared" si="8"/>
        <v>0.66666666666666663</v>
      </c>
      <c r="CC39" s="30">
        <f t="shared" si="9"/>
        <v>0.33333333333333331</v>
      </c>
      <c r="CD39" s="30">
        <f t="shared" si="13"/>
        <v>0.37830356250000002</v>
      </c>
      <c r="CE39" s="30">
        <f t="shared" si="14"/>
        <v>0.46544643749999998</v>
      </c>
      <c r="CF39" s="30">
        <f t="shared" si="15"/>
        <v>0.15687499999999999</v>
      </c>
    </row>
    <row r="40" spans="1:84" x14ac:dyDescent="0.25">
      <c r="A40" s="46">
        <v>41</v>
      </c>
      <c r="B40" s="14" t="s">
        <v>80</v>
      </c>
      <c r="C40" s="17">
        <v>9.9725000000000001</v>
      </c>
      <c r="D40" s="17">
        <v>5.0962499999999995</v>
      </c>
      <c r="E40" s="17">
        <v>0.93625000000000025</v>
      </c>
      <c r="F40" s="17">
        <v>3377.75</v>
      </c>
      <c r="G40" s="17">
        <v>64.375</v>
      </c>
      <c r="H40" s="17">
        <v>22.116250000000001</v>
      </c>
      <c r="I40" s="17">
        <v>0</v>
      </c>
      <c r="J40" s="17">
        <v>0</v>
      </c>
      <c r="K40" s="17">
        <v>0</v>
      </c>
      <c r="L40" s="17">
        <v>155.5</v>
      </c>
      <c r="M40" s="17">
        <v>238.5</v>
      </c>
      <c r="N40" s="17">
        <v>402.25</v>
      </c>
      <c r="O40" s="17">
        <v>327.75</v>
      </c>
      <c r="P40" s="17">
        <v>407.75</v>
      </c>
      <c r="Q40" s="17">
        <v>378.25</v>
      </c>
      <c r="R40" s="17">
        <v>751</v>
      </c>
      <c r="S40" s="17">
        <v>565.25</v>
      </c>
      <c r="T40" s="17">
        <v>135.25</v>
      </c>
      <c r="U40" s="17">
        <v>4.75</v>
      </c>
      <c r="V40" s="17">
        <v>3.25</v>
      </c>
      <c r="W40" s="17">
        <v>2.25</v>
      </c>
      <c r="X40" s="17">
        <v>2.75</v>
      </c>
      <c r="Y40" s="17">
        <v>0</v>
      </c>
      <c r="Z40" s="17">
        <v>0</v>
      </c>
      <c r="AA40" s="17">
        <v>3.25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4">
        <v>24</v>
      </c>
      <c r="AJ40" s="17">
        <v>16</v>
      </c>
      <c r="AK40" s="17">
        <v>8</v>
      </c>
      <c r="AL40" s="24">
        <f t="shared" si="6"/>
        <v>0.66666666666666663</v>
      </c>
      <c r="AM40" s="24">
        <f t="shared" si="7"/>
        <v>0.33333333333333331</v>
      </c>
      <c r="AN40" s="24">
        <f t="shared" si="10"/>
        <v>0.62328125000000001</v>
      </c>
      <c r="AO40" s="24">
        <f t="shared" si="11"/>
        <v>0.31851562499999997</v>
      </c>
      <c r="AP40" s="24">
        <f t="shared" si="12"/>
        <v>5.8515625000000016E-2</v>
      </c>
      <c r="AQ40" s="45">
        <v>41</v>
      </c>
      <c r="AR40" s="15">
        <v>3015</v>
      </c>
      <c r="AS40" s="18">
        <v>12.46571</v>
      </c>
      <c r="AT40" s="18">
        <v>2.81</v>
      </c>
      <c r="AU40" s="18">
        <v>0.86857099999999998</v>
      </c>
      <c r="AV40" s="18">
        <v>3734</v>
      </c>
      <c r="AW40" s="18">
        <v>48.714289999999998</v>
      </c>
      <c r="AX40" s="18">
        <v>22.08</v>
      </c>
      <c r="AY40" s="18">
        <v>0</v>
      </c>
      <c r="AZ40" s="18">
        <v>0</v>
      </c>
      <c r="BA40" s="18">
        <v>0</v>
      </c>
      <c r="BB40" s="18">
        <v>78.571430000000007</v>
      </c>
      <c r="BC40" s="18">
        <v>143.42859999999999</v>
      </c>
      <c r="BD40" s="18">
        <v>252.8571</v>
      </c>
      <c r="BE40" s="18">
        <v>182.8571</v>
      </c>
      <c r="BF40" s="18">
        <v>331.71429999999998</v>
      </c>
      <c r="BG40" s="18">
        <v>355.1429</v>
      </c>
      <c r="BH40" s="18">
        <v>873.42859999999996</v>
      </c>
      <c r="BI40" s="18">
        <v>986.28570000000002</v>
      </c>
      <c r="BJ40" s="18">
        <v>447.71429999999998</v>
      </c>
      <c r="BK40" s="18">
        <v>66.857140000000001</v>
      </c>
      <c r="BL40" s="18">
        <v>12.28571</v>
      </c>
      <c r="BM40" s="18">
        <v>1.428571</v>
      </c>
      <c r="BN40" s="18">
        <v>1.142857</v>
      </c>
      <c r="BO40" s="18">
        <v>0</v>
      </c>
      <c r="BP40" s="18">
        <v>0</v>
      </c>
      <c r="BQ40" s="18">
        <v>0.28571400000000002</v>
      </c>
      <c r="BR40" s="18">
        <v>0</v>
      </c>
      <c r="BS40" s="18">
        <v>0</v>
      </c>
      <c r="BT40" s="18">
        <v>0</v>
      </c>
      <c r="BU40" s="18">
        <v>0</v>
      </c>
      <c r="BV40" s="18">
        <v>0</v>
      </c>
      <c r="BW40" s="18">
        <v>0</v>
      </c>
      <c r="BX40" s="18">
        <v>0</v>
      </c>
      <c r="BY40" s="15">
        <v>24</v>
      </c>
      <c r="BZ40" s="18">
        <v>16</v>
      </c>
      <c r="CA40" s="18">
        <v>8</v>
      </c>
      <c r="CB40" s="30">
        <f t="shared" si="8"/>
        <v>0.66666666666666663</v>
      </c>
      <c r="CC40" s="30">
        <f t="shared" si="9"/>
        <v>0.33333333333333331</v>
      </c>
      <c r="CD40" s="30">
        <f t="shared" si="13"/>
        <v>0.77910687499999998</v>
      </c>
      <c r="CE40" s="30">
        <f t="shared" si="14"/>
        <v>0.175625</v>
      </c>
      <c r="CF40" s="30">
        <f t="shared" si="15"/>
        <v>5.4285687499999999E-2</v>
      </c>
    </row>
    <row r="41" spans="1:84" x14ac:dyDescent="0.25">
      <c r="A41" s="46">
        <v>42</v>
      </c>
      <c r="B41" s="14" t="s">
        <v>81</v>
      </c>
      <c r="C41" s="17">
        <v>13.0725</v>
      </c>
      <c r="D41" s="17">
        <v>1.9350000000000005</v>
      </c>
      <c r="E41" s="17">
        <v>0.98625000000000029</v>
      </c>
      <c r="F41" s="17">
        <v>4036</v>
      </c>
      <c r="G41" s="17">
        <v>35.125</v>
      </c>
      <c r="H41" s="17">
        <v>21.893749999999997</v>
      </c>
      <c r="I41" s="17">
        <v>0</v>
      </c>
      <c r="J41" s="17">
        <v>0</v>
      </c>
      <c r="K41" s="17">
        <v>0</v>
      </c>
      <c r="L41" s="17">
        <v>99.5</v>
      </c>
      <c r="M41" s="17">
        <v>165.5</v>
      </c>
      <c r="N41" s="17">
        <v>336</v>
      </c>
      <c r="O41" s="17">
        <v>281.25</v>
      </c>
      <c r="P41" s="17">
        <v>521.75</v>
      </c>
      <c r="Q41" s="17">
        <v>390.75</v>
      </c>
      <c r="R41" s="17">
        <v>825.5</v>
      </c>
      <c r="S41" s="17">
        <v>997.25</v>
      </c>
      <c r="T41" s="17">
        <v>316</v>
      </c>
      <c r="U41" s="17">
        <v>66.25</v>
      </c>
      <c r="V41" s="17">
        <v>25.75</v>
      </c>
      <c r="W41" s="17">
        <v>3.25</v>
      </c>
      <c r="X41" s="17">
        <v>3.5</v>
      </c>
      <c r="Y41" s="17">
        <v>0.5</v>
      </c>
      <c r="Z41" s="17">
        <v>0</v>
      </c>
      <c r="AA41" s="17">
        <v>3.25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4">
        <v>24</v>
      </c>
      <c r="AJ41" s="17">
        <v>16</v>
      </c>
      <c r="AK41" s="17">
        <v>8</v>
      </c>
      <c r="AL41" s="24">
        <f t="shared" si="6"/>
        <v>0.66666666666666663</v>
      </c>
      <c r="AM41" s="24">
        <f t="shared" si="7"/>
        <v>0.33333333333333331</v>
      </c>
      <c r="AN41" s="24">
        <f t="shared" si="10"/>
        <v>0.81703124999999999</v>
      </c>
      <c r="AO41" s="24">
        <f t="shared" si="11"/>
        <v>0.12093750000000003</v>
      </c>
      <c r="AP41" s="24">
        <f t="shared" si="12"/>
        <v>6.1640625000000018E-2</v>
      </c>
      <c r="AQ41" s="45">
        <v>42</v>
      </c>
      <c r="AR41" s="15">
        <v>3019</v>
      </c>
      <c r="AS41" s="18">
        <v>10.068569999999999</v>
      </c>
      <c r="AT41" s="18">
        <v>4.5785710000000002</v>
      </c>
      <c r="AU41" s="18">
        <v>1.3085709999999999</v>
      </c>
      <c r="AV41" s="18">
        <v>5639.143</v>
      </c>
      <c r="AW41" s="18">
        <v>43.428570000000001</v>
      </c>
      <c r="AX41" s="18">
        <v>22.925709999999999</v>
      </c>
      <c r="AY41" s="18">
        <v>0</v>
      </c>
      <c r="AZ41" s="18">
        <v>0</v>
      </c>
      <c r="BA41" s="18">
        <v>0</v>
      </c>
      <c r="BB41" s="18">
        <v>193.42859999999999</v>
      </c>
      <c r="BC41" s="18">
        <v>261.42860000000002</v>
      </c>
      <c r="BD41" s="18">
        <v>436.57139999999998</v>
      </c>
      <c r="BE41" s="18">
        <v>340</v>
      </c>
      <c r="BF41" s="18">
        <v>516.57140000000004</v>
      </c>
      <c r="BG41" s="18">
        <v>352.8571</v>
      </c>
      <c r="BH41" s="18">
        <v>580.28570000000002</v>
      </c>
      <c r="BI41" s="18">
        <v>690.57140000000004</v>
      </c>
      <c r="BJ41" s="18">
        <v>710.57140000000004</v>
      </c>
      <c r="BK41" s="18">
        <v>783.42859999999996</v>
      </c>
      <c r="BL41" s="18">
        <v>594.57140000000004</v>
      </c>
      <c r="BM41" s="18">
        <v>134.8571</v>
      </c>
      <c r="BN41" s="18">
        <v>34</v>
      </c>
      <c r="BO41" s="18">
        <v>4.5714290000000002</v>
      </c>
      <c r="BP41" s="18">
        <v>2</v>
      </c>
      <c r="BQ41" s="18">
        <v>3.4285709999999998</v>
      </c>
      <c r="BR41" s="18">
        <v>0</v>
      </c>
      <c r="BS41" s="18">
        <v>0</v>
      </c>
      <c r="BT41" s="18">
        <v>0</v>
      </c>
      <c r="BU41" s="18">
        <v>0</v>
      </c>
      <c r="BV41" s="18">
        <v>0</v>
      </c>
      <c r="BW41" s="18">
        <v>0</v>
      </c>
      <c r="BX41" s="18">
        <v>0</v>
      </c>
      <c r="BY41" s="15">
        <v>24</v>
      </c>
      <c r="BZ41" s="18">
        <v>16</v>
      </c>
      <c r="CA41" s="18">
        <v>8</v>
      </c>
      <c r="CB41" s="30">
        <f t="shared" si="8"/>
        <v>0.66666666666666663</v>
      </c>
      <c r="CC41" s="30">
        <f t="shared" si="9"/>
        <v>0.33333333333333331</v>
      </c>
      <c r="CD41" s="30">
        <f t="shared" si="13"/>
        <v>0.62928562499999996</v>
      </c>
      <c r="CE41" s="30">
        <f t="shared" si="14"/>
        <v>0.28616068750000001</v>
      </c>
      <c r="CF41" s="30">
        <f t="shared" si="15"/>
        <v>8.1785687499999996E-2</v>
      </c>
    </row>
    <row r="42" spans="1:84" x14ac:dyDescent="0.25">
      <c r="A42" s="46">
        <v>44</v>
      </c>
      <c r="B42" s="14" t="s">
        <v>82</v>
      </c>
      <c r="C42" s="17">
        <v>13.306249999999999</v>
      </c>
      <c r="D42" s="17">
        <v>2.1262500000000002</v>
      </c>
      <c r="E42" s="17">
        <v>0.56750000000000012</v>
      </c>
      <c r="F42" s="17">
        <v>2169</v>
      </c>
      <c r="G42" s="17">
        <v>83.625</v>
      </c>
      <c r="H42" s="17">
        <v>21.192500000000003</v>
      </c>
      <c r="I42" s="17">
        <v>0</v>
      </c>
      <c r="J42" s="17">
        <v>0</v>
      </c>
      <c r="K42" s="17">
        <v>0</v>
      </c>
      <c r="L42" s="17">
        <v>89</v>
      </c>
      <c r="M42" s="17">
        <v>134</v>
      </c>
      <c r="N42" s="17">
        <v>227.25</v>
      </c>
      <c r="O42" s="17">
        <v>176.5</v>
      </c>
      <c r="P42" s="17">
        <v>267.25</v>
      </c>
      <c r="Q42" s="17">
        <v>214.5</v>
      </c>
      <c r="R42" s="17">
        <v>424.25</v>
      </c>
      <c r="S42" s="17">
        <v>378.75</v>
      </c>
      <c r="T42" s="17">
        <v>178.25</v>
      </c>
      <c r="U42" s="17">
        <v>45.75</v>
      </c>
      <c r="V42" s="17">
        <v>28.25</v>
      </c>
      <c r="W42" s="17">
        <v>1.75</v>
      </c>
      <c r="X42" s="17">
        <v>1.25</v>
      </c>
      <c r="Y42" s="17">
        <v>0</v>
      </c>
      <c r="Z42" s="17">
        <v>0.5</v>
      </c>
      <c r="AA42" s="17">
        <v>1.75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4">
        <v>24</v>
      </c>
      <c r="AJ42" s="17">
        <v>16</v>
      </c>
      <c r="AK42" s="17">
        <v>8</v>
      </c>
      <c r="AL42" s="24">
        <f t="shared" si="6"/>
        <v>0.66666666666666663</v>
      </c>
      <c r="AM42" s="24">
        <f t="shared" si="7"/>
        <v>0.33333333333333331</v>
      </c>
      <c r="AN42" s="24">
        <f t="shared" si="10"/>
        <v>0.83164062499999991</v>
      </c>
      <c r="AO42" s="24">
        <f t="shared" si="11"/>
        <v>0.13289062500000001</v>
      </c>
      <c r="AP42" s="24">
        <f t="shared" si="12"/>
        <v>3.5468750000000007E-2</v>
      </c>
      <c r="AQ42" s="45">
        <v>44</v>
      </c>
      <c r="AR42" s="15">
        <v>6004</v>
      </c>
      <c r="AS42" s="18">
        <v>9.2657139999999991</v>
      </c>
      <c r="AT42" s="18">
        <v>5.15</v>
      </c>
      <c r="AU42" s="18">
        <v>1.577143</v>
      </c>
      <c r="AV42" s="18">
        <v>7031.143</v>
      </c>
      <c r="AW42" s="18">
        <v>38.714289999999998</v>
      </c>
      <c r="AX42" s="18">
        <v>23.54571</v>
      </c>
      <c r="AY42" s="18">
        <v>0</v>
      </c>
      <c r="AZ42" s="18">
        <v>0</v>
      </c>
      <c r="BA42" s="18">
        <v>0</v>
      </c>
      <c r="BB42" s="18">
        <v>211.1429</v>
      </c>
      <c r="BC42" s="18">
        <v>288.28570000000002</v>
      </c>
      <c r="BD42" s="18">
        <v>492</v>
      </c>
      <c r="BE42" s="18">
        <v>380.28570000000002</v>
      </c>
      <c r="BF42" s="18">
        <v>635.14290000000005</v>
      </c>
      <c r="BG42" s="18">
        <v>488.57139999999998</v>
      </c>
      <c r="BH42" s="18">
        <v>817.71429999999998</v>
      </c>
      <c r="BI42" s="18">
        <v>905.14290000000005</v>
      </c>
      <c r="BJ42" s="18">
        <v>857.71429999999998</v>
      </c>
      <c r="BK42" s="18">
        <v>735.42859999999996</v>
      </c>
      <c r="BL42" s="18">
        <v>1069.143</v>
      </c>
      <c r="BM42" s="18">
        <v>138.28569999999999</v>
      </c>
      <c r="BN42" s="18">
        <v>8.8571430000000007</v>
      </c>
      <c r="BO42" s="18">
        <v>2</v>
      </c>
      <c r="BP42" s="18">
        <v>0</v>
      </c>
      <c r="BQ42" s="18">
        <v>1.428571</v>
      </c>
      <c r="BR42" s="18">
        <v>0</v>
      </c>
      <c r="BS42" s="18">
        <v>0</v>
      </c>
      <c r="BT42" s="18">
        <v>0</v>
      </c>
      <c r="BU42" s="18">
        <v>0</v>
      </c>
      <c r="BV42" s="18">
        <v>0</v>
      </c>
      <c r="BW42" s="18">
        <v>0</v>
      </c>
      <c r="BX42" s="18">
        <v>0</v>
      </c>
      <c r="BY42" s="15">
        <v>24</v>
      </c>
      <c r="BZ42" s="18">
        <v>16</v>
      </c>
      <c r="CA42" s="18">
        <v>8</v>
      </c>
      <c r="CB42" s="30">
        <f t="shared" si="8"/>
        <v>0.66666666666666663</v>
      </c>
      <c r="CC42" s="30">
        <f t="shared" si="9"/>
        <v>0.33333333333333331</v>
      </c>
      <c r="CD42" s="30">
        <f t="shared" si="13"/>
        <v>0.57910712499999994</v>
      </c>
      <c r="CE42" s="30">
        <f t="shared" si="14"/>
        <v>0.32187500000000002</v>
      </c>
      <c r="CF42" s="30">
        <f t="shared" si="15"/>
        <v>9.8571437499999998E-2</v>
      </c>
    </row>
    <row r="43" spans="1:84" x14ac:dyDescent="0.25">
      <c r="A43" s="46">
        <v>45</v>
      </c>
      <c r="B43" s="14" t="s">
        <v>83</v>
      </c>
      <c r="C43" s="17">
        <v>15.475714285714288</v>
      </c>
      <c r="D43" s="17">
        <v>0.37571428571428572</v>
      </c>
      <c r="E43" s="17">
        <v>0.1542857142857143</v>
      </c>
      <c r="F43" s="17">
        <v>546.85714285714289</v>
      </c>
      <c r="G43" s="17">
        <v>17.142857142857142</v>
      </c>
      <c r="H43" s="17">
        <v>20.275714285714287</v>
      </c>
      <c r="I43" s="17">
        <v>0</v>
      </c>
      <c r="J43" s="17">
        <v>0</v>
      </c>
      <c r="K43" s="17">
        <v>0</v>
      </c>
      <c r="L43" s="17">
        <v>20</v>
      </c>
      <c r="M43" s="17">
        <v>30</v>
      </c>
      <c r="N43" s="17">
        <v>68.571428571428569</v>
      </c>
      <c r="O43" s="17">
        <v>61.428571428571431</v>
      </c>
      <c r="P43" s="17">
        <v>88</v>
      </c>
      <c r="Q43" s="17">
        <v>110.85714285714286</v>
      </c>
      <c r="R43" s="17">
        <v>128</v>
      </c>
      <c r="S43" s="17">
        <v>33.142857142857146</v>
      </c>
      <c r="T43" s="17">
        <v>3.4285714285714284</v>
      </c>
      <c r="U43" s="17">
        <v>0.5714285714285714</v>
      </c>
      <c r="V43" s="17">
        <v>0.8571428571428571</v>
      </c>
      <c r="W43" s="17">
        <v>0.2857142857142857</v>
      </c>
      <c r="X43" s="17">
        <v>1.7142857142857142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4">
        <v>24</v>
      </c>
      <c r="AJ43" s="17">
        <v>16</v>
      </c>
      <c r="AK43" s="17">
        <v>8</v>
      </c>
      <c r="AL43" s="24">
        <f t="shared" si="6"/>
        <v>0.66666666666666663</v>
      </c>
      <c r="AM43" s="24">
        <f t="shared" si="7"/>
        <v>0.33333333333333331</v>
      </c>
      <c r="AN43" s="24">
        <f t="shared" si="10"/>
        <v>0.96723214285714298</v>
      </c>
      <c r="AO43" s="24">
        <f t="shared" si="11"/>
        <v>2.3482142857142858E-2</v>
      </c>
      <c r="AP43" s="24">
        <f t="shared" si="12"/>
        <v>9.642857142857144E-3</v>
      </c>
      <c r="AQ43" s="45">
        <v>45</v>
      </c>
      <c r="AR43" s="15" t="s">
        <v>116</v>
      </c>
      <c r="AS43" s="18">
        <v>10.64143</v>
      </c>
      <c r="AT43" s="18">
        <v>3.3371430000000002</v>
      </c>
      <c r="AU43" s="18">
        <v>2.0385710000000001</v>
      </c>
      <c r="AV43" s="18">
        <v>11538.29</v>
      </c>
      <c r="AW43" s="18">
        <v>48.285710000000002</v>
      </c>
      <c r="AX43" s="18">
        <v>24.975709999999999</v>
      </c>
      <c r="AY43" s="18">
        <v>0</v>
      </c>
      <c r="AZ43" s="18">
        <v>0</v>
      </c>
      <c r="BA43" s="18">
        <v>0</v>
      </c>
      <c r="BB43" s="18">
        <v>96.571430000000007</v>
      </c>
      <c r="BC43" s="18">
        <v>124.5714</v>
      </c>
      <c r="BD43" s="18">
        <v>259.42860000000002</v>
      </c>
      <c r="BE43" s="18">
        <v>206.28569999999999</v>
      </c>
      <c r="BF43" s="18">
        <v>425.71429999999998</v>
      </c>
      <c r="BG43" s="18">
        <v>327.42860000000002</v>
      </c>
      <c r="BH43" s="18">
        <v>596</v>
      </c>
      <c r="BI43" s="18">
        <v>1312.857</v>
      </c>
      <c r="BJ43" s="18">
        <v>2878.5709999999999</v>
      </c>
      <c r="BK43" s="18">
        <v>4644</v>
      </c>
      <c r="BL43" s="18">
        <v>611.71429999999998</v>
      </c>
      <c r="BM43" s="18">
        <v>43.714289999999998</v>
      </c>
      <c r="BN43" s="18">
        <v>9.4285709999999998</v>
      </c>
      <c r="BO43" s="18">
        <v>0.57142899999999996</v>
      </c>
      <c r="BP43" s="18">
        <v>0</v>
      </c>
      <c r="BQ43" s="18">
        <v>1.428571</v>
      </c>
      <c r="BR43" s="18">
        <v>0</v>
      </c>
      <c r="BS43" s="18">
        <v>0</v>
      </c>
      <c r="BT43" s="18">
        <v>0</v>
      </c>
      <c r="BU43" s="18">
        <v>0</v>
      </c>
      <c r="BV43" s="18">
        <v>0</v>
      </c>
      <c r="BW43" s="18">
        <v>0</v>
      </c>
      <c r="BX43" s="18">
        <v>0</v>
      </c>
      <c r="BY43" s="15">
        <v>24</v>
      </c>
      <c r="BZ43" s="18">
        <v>16</v>
      </c>
      <c r="CA43" s="18">
        <v>8</v>
      </c>
      <c r="CB43" s="30">
        <f t="shared" si="8"/>
        <v>0.66666666666666663</v>
      </c>
      <c r="CC43" s="30">
        <f t="shared" si="9"/>
        <v>0.33333333333333331</v>
      </c>
      <c r="CD43" s="30">
        <f t="shared" si="13"/>
        <v>0.66508937499999998</v>
      </c>
      <c r="CE43" s="30">
        <f t="shared" si="14"/>
        <v>0.20857143750000001</v>
      </c>
      <c r="CF43" s="30">
        <f t="shared" si="15"/>
        <v>0.12741068750000001</v>
      </c>
    </row>
    <row r="44" spans="1:84" x14ac:dyDescent="0.25">
      <c r="A44" s="46">
        <v>46</v>
      </c>
      <c r="B44" s="14" t="s">
        <v>84</v>
      </c>
      <c r="C44" s="17">
        <v>13.31875</v>
      </c>
      <c r="D44" s="17">
        <v>2.1937500000000001</v>
      </c>
      <c r="E44" s="17">
        <v>0.48500000000000004</v>
      </c>
      <c r="F44" s="17">
        <v>2052.5</v>
      </c>
      <c r="G44" s="17">
        <v>43.625</v>
      </c>
      <c r="H44" s="17">
        <v>21.142500000000002</v>
      </c>
      <c r="I44" s="17">
        <v>0</v>
      </c>
      <c r="J44" s="17">
        <v>0</v>
      </c>
      <c r="K44" s="17">
        <v>0</v>
      </c>
      <c r="L44" s="17">
        <v>55.5</v>
      </c>
      <c r="M44" s="17">
        <v>92.25</v>
      </c>
      <c r="N44" s="17">
        <v>145.5</v>
      </c>
      <c r="O44" s="17">
        <v>132.75</v>
      </c>
      <c r="P44" s="17">
        <v>208</v>
      </c>
      <c r="Q44" s="17">
        <v>156.5</v>
      </c>
      <c r="R44" s="17">
        <v>443.5</v>
      </c>
      <c r="S44" s="17">
        <v>463.5</v>
      </c>
      <c r="T44" s="17">
        <v>279.75</v>
      </c>
      <c r="U44" s="17">
        <v>62.75</v>
      </c>
      <c r="V44" s="17">
        <v>10.5</v>
      </c>
      <c r="W44" s="17">
        <v>1.25</v>
      </c>
      <c r="X44" s="17">
        <v>0.25</v>
      </c>
      <c r="Y44" s="17">
        <v>0</v>
      </c>
      <c r="Z44" s="17">
        <v>0</v>
      </c>
      <c r="AA44" s="17">
        <v>0.5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4">
        <v>24</v>
      </c>
      <c r="AJ44" s="17">
        <v>16</v>
      </c>
      <c r="AK44" s="17">
        <v>8</v>
      </c>
      <c r="AL44" s="24">
        <f t="shared" si="6"/>
        <v>0.66666666666666663</v>
      </c>
      <c r="AM44" s="24">
        <f t="shared" si="7"/>
        <v>0.33333333333333331</v>
      </c>
      <c r="AN44" s="24">
        <f t="shared" si="10"/>
        <v>0.83242187499999998</v>
      </c>
      <c r="AO44" s="24">
        <f t="shared" si="11"/>
        <v>0.13710937500000001</v>
      </c>
      <c r="AP44" s="24">
        <f t="shared" si="12"/>
        <v>3.0312500000000003E-2</v>
      </c>
      <c r="AQ44" s="45">
        <v>46</v>
      </c>
      <c r="AR44" s="15">
        <v>3011</v>
      </c>
      <c r="AS44" s="18">
        <v>13.33286</v>
      </c>
      <c r="AT44" s="18">
        <v>3.7042860000000002</v>
      </c>
      <c r="AU44" s="18">
        <v>1.2514289999999999</v>
      </c>
      <c r="AV44" s="18">
        <v>5681.4290000000001</v>
      </c>
      <c r="AW44" s="18">
        <v>34.571429999999999</v>
      </c>
      <c r="AX44" s="18">
        <v>25.651430000000001</v>
      </c>
      <c r="AY44" s="18">
        <v>0</v>
      </c>
      <c r="AZ44" s="18">
        <v>0</v>
      </c>
      <c r="BA44" s="18">
        <v>0</v>
      </c>
      <c r="BB44" s="18">
        <v>163.1429</v>
      </c>
      <c r="BC44" s="18">
        <v>229.42859999999999</v>
      </c>
      <c r="BD44" s="18">
        <v>406</v>
      </c>
      <c r="BE44" s="18">
        <v>265.71429999999998</v>
      </c>
      <c r="BF44" s="18">
        <v>456.57139999999998</v>
      </c>
      <c r="BG44" s="18">
        <v>314</v>
      </c>
      <c r="BH44" s="18">
        <v>546.57140000000004</v>
      </c>
      <c r="BI44" s="18">
        <v>681.71429999999998</v>
      </c>
      <c r="BJ44" s="18">
        <v>960.57140000000004</v>
      </c>
      <c r="BK44" s="18">
        <v>748.85709999999995</v>
      </c>
      <c r="BL44" s="18">
        <v>759.14290000000005</v>
      </c>
      <c r="BM44" s="18">
        <v>130</v>
      </c>
      <c r="BN44" s="18">
        <v>18.857140000000001</v>
      </c>
      <c r="BO44" s="18">
        <v>0</v>
      </c>
      <c r="BP44" s="18">
        <v>0</v>
      </c>
      <c r="BQ44" s="18">
        <v>0.85714299999999999</v>
      </c>
      <c r="BR44" s="18">
        <v>0</v>
      </c>
      <c r="BS44" s="18">
        <v>0</v>
      </c>
      <c r="BT44" s="18">
        <v>0</v>
      </c>
      <c r="BU44" s="18">
        <v>0</v>
      </c>
      <c r="BV44" s="18">
        <v>0</v>
      </c>
      <c r="BW44" s="18">
        <v>0</v>
      </c>
      <c r="BX44" s="18">
        <v>0</v>
      </c>
      <c r="BY44" s="15">
        <v>24</v>
      </c>
      <c r="BZ44" s="18">
        <v>16</v>
      </c>
      <c r="CA44" s="18">
        <v>8</v>
      </c>
      <c r="CB44" s="30">
        <f t="shared" si="8"/>
        <v>0.66666666666666663</v>
      </c>
      <c r="CC44" s="30">
        <f t="shared" si="9"/>
        <v>0.33333333333333331</v>
      </c>
      <c r="CD44" s="30">
        <f t="shared" si="13"/>
        <v>0.83330375000000001</v>
      </c>
      <c r="CE44" s="30">
        <f t="shared" si="14"/>
        <v>0.23151787500000001</v>
      </c>
      <c r="CF44" s="30">
        <f t="shared" si="15"/>
        <v>7.8214312499999994E-2</v>
      </c>
    </row>
    <row r="45" spans="1:84" x14ac:dyDescent="0.25">
      <c r="A45" s="46">
        <v>47</v>
      </c>
      <c r="B45" s="14" t="s">
        <v>85</v>
      </c>
      <c r="C45" s="17">
        <v>15.32375</v>
      </c>
      <c r="D45" s="17">
        <v>0.67</v>
      </c>
      <c r="E45" s="17">
        <v>1.25E-3</v>
      </c>
      <c r="F45" s="17">
        <v>19.25</v>
      </c>
      <c r="G45" s="17">
        <v>37.125</v>
      </c>
      <c r="H45" s="17">
        <v>20.107499999999998</v>
      </c>
      <c r="I45" s="17">
        <v>0</v>
      </c>
      <c r="J45" s="17">
        <v>0</v>
      </c>
      <c r="K45" s="17">
        <v>0</v>
      </c>
      <c r="L45" s="17">
        <v>1.75</v>
      </c>
      <c r="M45" s="17">
        <v>1.5</v>
      </c>
      <c r="N45" s="17">
        <v>2.25</v>
      </c>
      <c r="O45" s="17">
        <v>2</v>
      </c>
      <c r="P45" s="17">
        <v>1</v>
      </c>
      <c r="Q45" s="17">
        <v>0.25</v>
      </c>
      <c r="R45" s="17">
        <v>1.25</v>
      </c>
      <c r="S45" s="17">
        <v>2.5</v>
      </c>
      <c r="T45" s="17">
        <v>1.25</v>
      </c>
      <c r="U45" s="17">
        <v>0</v>
      </c>
      <c r="V45" s="17">
        <v>1.25</v>
      </c>
      <c r="W45" s="17">
        <v>0</v>
      </c>
      <c r="X45" s="17">
        <v>1.75</v>
      </c>
      <c r="Y45" s="17">
        <v>0.75</v>
      </c>
      <c r="Z45" s="17">
        <v>0</v>
      </c>
      <c r="AA45" s="17">
        <v>1.75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4">
        <v>24</v>
      </c>
      <c r="AJ45" s="17">
        <v>16</v>
      </c>
      <c r="AK45" s="17">
        <v>8</v>
      </c>
      <c r="AL45" s="24">
        <f t="shared" si="6"/>
        <v>0.66666666666666663</v>
      </c>
      <c r="AM45" s="24">
        <f t="shared" si="7"/>
        <v>0.33333333333333331</v>
      </c>
      <c r="AN45" s="24">
        <f t="shared" si="10"/>
        <v>0.95773437500000003</v>
      </c>
      <c r="AO45" s="24">
        <f t="shared" si="11"/>
        <v>4.1875000000000002E-2</v>
      </c>
      <c r="AP45" s="24">
        <f t="shared" si="12"/>
        <v>7.8125000000000002E-5</v>
      </c>
      <c r="AQ45" s="45">
        <v>47</v>
      </c>
      <c r="AR45" s="15">
        <v>84</v>
      </c>
      <c r="AS45" s="18">
        <v>10.61143</v>
      </c>
      <c r="AT45" s="18">
        <v>3.1642860000000002</v>
      </c>
      <c r="AU45" s="18">
        <v>2.367143</v>
      </c>
      <c r="AV45" s="18">
        <v>13266</v>
      </c>
      <c r="AW45" s="18">
        <v>56.714289999999998</v>
      </c>
      <c r="AX45" s="18">
        <v>25.797139999999999</v>
      </c>
      <c r="AY45" s="18">
        <v>0</v>
      </c>
      <c r="AZ45" s="18">
        <v>0</v>
      </c>
      <c r="BA45" s="18">
        <v>0</v>
      </c>
      <c r="BB45" s="18">
        <v>138.28569999999999</v>
      </c>
      <c r="BC45" s="18">
        <v>235.71430000000001</v>
      </c>
      <c r="BD45" s="18">
        <v>445.71429999999998</v>
      </c>
      <c r="BE45" s="18">
        <v>328.28570000000002</v>
      </c>
      <c r="BF45" s="18">
        <v>630.28570000000002</v>
      </c>
      <c r="BG45" s="18">
        <v>479.71429999999998</v>
      </c>
      <c r="BH45" s="18">
        <v>833.71429999999998</v>
      </c>
      <c r="BI45" s="18">
        <v>1459.4290000000001</v>
      </c>
      <c r="BJ45" s="18">
        <v>2345.4290000000001</v>
      </c>
      <c r="BK45" s="18">
        <v>2709.143</v>
      </c>
      <c r="BL45" s="18">
        <v>1383.143</v>
      </c>
      <c r="BM45" s="18">
        <v>324.57139999999998</v>
      </c>
      <c r="BN45" s="18">
        <v>108.8571</v>
      </c>
      <c r="BO45" s="18">
        <v>1412.5709999999999</v>
      </c>
      <c r="BP45" s="18">
        <v>424.8571</v>
      </c>
      <c r="BQ45" s="18">
        <v>6.2857139999999996</v>
      </c>
      <c r="BR45" s="18">
        <v>0</v>
      </c>
      <c r="BS45" s="18">
        <v>0</v>
      </c>
      <c r="BT45" s="18">
        <v>0</v>
      </c>
      <c r="BU45" s="18">
        <v>0</v>
      </c>
      <c r="BV45" s="18">
        <v>0</v>
      </c>
      <c r="BW45" s="18">
        <v>0</v>
      </c>
      <c r="BX45" s="18">
        <v>0</v>
      </c>
      <c r="BY45" s="15">
        <v>24</v>
      </c>
      <c r="BZ45" s="18">
        <v>16</v>
      </c>
      <c r="CA45" s="18">
        <v>8</v>
      </c>
      <c r="CB45" s="30">
        <f t="shared" si="8"/>
        <v>0.66666666666666663</v>
      </c>
      <c r="CC45" s="30">
        <f t="shared" si="9"/>
        <v>0.33333333333333331</v>
      </c>
      <c r="CD45" s="30">
        <f t="shared" si="13"/>
        <v>0.66321437500000002</v>
      </c>
      <c r="CE45" s="30">
        <f t="shared" si="14"/>
        <v>0.19776787500000001</v>
      </c>
      <c r="CF45" s="30">
        <f t="shared" si="15"/>
        <v>0.1479464375</v>
      </c>
    </row>
    <row r="46" spans="1:84" x14ac:dyDescent="0.25">
      <c r="A46" s="46">
        <v>49</v>
      </c>
      <c r="B46" s="14" t="s">
        <v>86</v>
      </c>
      <c r="C46" s="17">
        <v>14.20142857142857</v>
      </c>
      <c r="D46" s="17">
        <v>1.2585714285714285</v>
      </c>
      <c r="E46" s="17">
        <v>0.5357142857142857</v>
      </c>
      <c r="F46" s="17">
        <v>1861.4285714285713</v>
      </c>
      <c r="G46" s="17">
        <v>57.571428571428569</v>
      </c>
      <c r="H46" s="17">
        <v>20.934285714285718</v>
      </c>
      <c r="I46" s="17">
        <v>0</v>
      </c>
      <c r="J46" s="17">
        <v>0</v>
      </c>
      <c r="K46" s="17">
        <v>0</v>
      </c>
      <c r="L46" s="17">
        <v>65.428571428571431</v>
      </c>
      <c r="M46" s="17">
        <v>121.42857142857143</v>
      </c>
      <c r="N46" s="17">
        <v>235.42857142857142</v>
      </c>
      <c r="O46" s="17">
        <v>202.28571428571428</v>
      </c>
      <c r="P46" s="17">
        <v>498.57142857142856</v>
      </c>
      <c r="Q46" s="17">
        <v>556</v>
      </c>
      <c r="R46" s="17">
        <v>99.714285714285708</v>
      </c>
      <c r="S46" s="17">
        <v>58.571428571428569</v>
      </c>
      <c r="T46" s="17">
        <v>9.7142857142857135</v>
      </c>
      <c r="U46" s="17">
        <v>3.4285714285714284</v>
      </c>
      <c r="V46" s="17">
        <v>4.2857142857142856</v>
      </c>
      <c r="W46" s="17">
        <v>3.1428571428571428</v>
      </c>
      <c r="X46" s="17">
        <v>0.5714285714285714</v>
      </c>
      <c r="Y46" s="17">
        <v>0.5714285714285714</v>
      </c>
      <c r="Z46" s="17">
        <v>0</v>
      </c>
      <c r="AA46" s="17">
        <v>2.2857142857142856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14">
        <v>24</v>
      </c>
      <c r="AJ46" s="17">
        <v>16</v>
      </c>
      <c r="AK46" s="17">
        <v>8</v>
      </c>
      <c r="AL46" s="24">
        <f t="shared" si="6"/>
        <v>0.66666666666666663</v>
      </c>
      <c r="AM46" s="24">
        <f t="shared" si="7"/>
        <v>0.33333333333333331</v>
      </c>
      <c r="AN46" s="24">
        <f t="shared" si="10"/>
        <v>0.88758928571428564</v>
      </c>
      <c r="AO46" s="24">
        <f t="shared" si="11"/>
        <v>7.8660714285714278E-2</v>
      </c>
      <c r="AP46" s="24">
        <f t="shared" si="12"/>
        <v>3.3482142857142856E-2</v>
      </c>
      <c r="AQ46" s="45">
        <v>49</v>
      </c>
      <c r="AR46" s="15">
        <v>88</v>
      </c>
      <c r="AS46" s="18">
        <v>10.771430000000001</v>
      </c>
      <c r="AT46" s="18">
        <v>3.831429</v>
      </c>
      <c r="AU46" s="18">
        <v>1.54</v>
      </c>
      <c r="AV46" s="18">
        <v>7651.143</v>
      </c>
      <c r="AW46" s="18">
        <v>37.714289999999998</v>
      </c>
      <c r="AX46" s="18">
        <v>23.747140000000002</v>
      </c>
      <c r="AY46" s="18">
        <v>0</v>
      </c>
      <c r="AZ46" s="18">
        <v>0</v>
      </c>
      <c r="BA46" s="18">
        <v>0</v>
      </c>
      <c r="BB46" s="18">
        <v>126.5714</v>
      </c>
      <c r="BC46" s="18">
        <v>208</v>
      </c>
      <c r="BD46" s="18">
        <v>335.42860000000002</v>
      </c>
      <c r="BE46" s="18">
        <v>277.42860000000002</v>
      </c>
      <c r="BF46" s="18">
        <v>418</v>
      </c>
      <c r="BG46" s="18">
        <v>383.1429</v>
      </c>
      <c r="BH46" s="18">
        <v>690.28570000000002</v>
      </c>
      <c r="BI46" s="18">
        <v>1108.5709999999999</v>
      </c>
      <c r="BJ46" s="18">
        <v>2237.7139999999999</v>
      </c>
      <c r="BK46" s="18">
        <v>1538</v>
      </c>
      <c r="BL46" s="18">
        <v>304.57139999999998</v>
      </c>
      <c r="BM46" s="18">
        <v>7.1428570000000002</v>
      </c>
      <c r="BN46" s="18">
        <v>8.5714290000000002</v>
      </c>
      <c r="BO46" s="18">
        <v>3.1428569999999998</v>
      </c>
      <c r="BP46" s="18">
        <v>1.714286</v>
      </c>
      <c r="BQ46" s="18">
        <v>2.8571430000000002</v>
      </c>
      <c r="BR46" s="18">
        <v>0</v>
      </c>
      <c r="BS46" s="18">
        <v>0</v>
      </c>
      <c r="BT46" s="18">
        <v>0</v>
      </c>
      <c r="BU46" s="18">
        <v>0</v>
      </c>
      <c r="BV46" s="18">
        <v>0</v>
      </c>
      <c r="BW46" s="18">
        <v>0</v>
      </c>
      <c r="BX46" s="18">
        <v>0</v>
      </c>
      <c r="BY46" s="15">
        <v>24</v>
      </c>
      <c r="BZ46" s="18">
        <v>16</v>
      </c>
      <c r="CA46" s="18">
        <v>8</v>
      </c>
      <c r="CB46" s="30">
        <f t="shared" si="8"/>
        <v>0.66666666666666663</v>
      </c>
      <c r="CC46" s="30">
        <f t="shared" si="9"/>
        <v>0.33333333333333331</v>
      </c>
      <c r="CD46" s="30">
        <f t="shared" si="13"/>
        <v>0.67321437500000003</v>
      </c>
      <c r="CE46" s="30">
        <f t="shared" si="14"/>
        <v>0.2394643125</v>
      </c>
      <c r="CF46" s="30">
        <f t="shared" si="15"/>
        <v>9.6250000000000002E-2</v>
      </c>
    </row>
    <row r="47" spans="1:84" x14ac:dyDescent="0.25">
      <c r="A47" s="46">
        <v>50</v>
      </c>
      <c r="B47" s="14" t="s">
        <v>87</v>
      </c>
      <c r="C47" s="17">
        <v>11.024999999999999</v>
      </c>
      <c r="D47" s="17">
        <v>3.2824999999999998</v>
      </c>
      <c r="E47" s="17">
        <v>1.6862500000000002</v>
      </c>
      <c r="F47" s="17">
        <v>6648.5</v>
      </c>
      <c r="G47" s="17">
        <v>59.25</v>
      </c>
      <c r="H47" s="17">
        <v>23.150000000000002</v>
      </c>
      <c r="I47" s="17">
        <v>0</v>
      </c>
      <c r="J47" s="17">
        <v>0</v>
      </c>
      <c r="K47" s="17">
        <v>0</v>
      </c>
      <c r="L47" s="17">
        <v>221.25</v>
      </c>
      <c r="M47" s="17">
        <v>368.5</v>
      </c>
      <c r="N47" s="17">
        <v>629</v>
      </c>
      <c r="O47" s="17">
        <v>503.25</v>
      </c>
      <c r="P47" s="17">
        <v>845</v>
      </c>
      <c r="Q47" s="17">
        <v>637.75</v>
      </c>
      <c r="R47" s="17">
        <v>1267</v>
      </c>
      <c r="S47" s="17">
        <v>1085.5</v>
      </c>
      <c r="T47" s="17">
        <v>898.5</v>
      </c>
      <c r="U47" s="17">
        <v>118.75</v>
      </c>
      <c r="V47" s="17">
        <v>33.75</v>
      </c>
      <c r="W47" s="17">
        <v>21</v>
      </c>
      <c r="X47" s="17">
        <v>8.75</v>
      </c>
      <c r="Y47" s="17">
        <v>5.75</v>
      </c>
      <c r="Z47" s="17">
        <v>1.75</v>
      </c>
      <c r="AA47" s="17">
        <v>3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>
        <v>0</v>
      </c>
      <c r="AI47" s="14">
        <v>24</v>
      </c>
      <c r="AJ47" s="17">
        <v>16</v>
      </c>
      <c r="AK47" s="17">
        <v>8</v>
      </c>
      <c r="AL47" s="24">
        <f t="shared" si="6"/>
        <v>0.66666666666666663</v>
      </c>
      <c r="AM47" s="24">
        <f t="shared" si="7"/>
        <v>0.33333333333333331</v>
      </c>
      <c r="AN47" s="24">
        <f t="shared" si="10"/>
        <v>0.68906249999999991</v>
      </c>
      <c r="AO47" s="24">
        <f t="shared" si="11"/>
        <v>0.20515624999999998</v>
      </c>
      <c r="AP47" s="24">
        <f t="shared" si="12"/>
        <v>0.10539062500000002</v>
      </c>
      <c r="AQ47" s="45">
        <v>50</v>
      </c>
      <c r="AR47" s="15">
        <v>3017</v>
      </c>
      <c r="AS47" s="18">
        <v>11.414289999999999</v>
      </c>
      <c r="AT47" s="18">
        <v>4.84</v>
      </c>
      <c r="AU47" s="18">
        <v>2.19</v>
      </c>
      <c r="AV47" s="18">
        <v>10138.57</v>
      </c>
      <c r="AW47" s="18">
        <v>54.857140000000001</v>
      </c>
      <c r="AX47" s="18">
        <v>27.747140000000002</v>
      </c>
      <c r="AY47" s="18">
        <v>0</v>
      </c>
      <c r="AZ47" s="18">
        <v>0</v>
      </c>
      <c r="BA47" s="18">
        <v>0</v>
      </c>
      <c r="BB47" s="18">
        <v>210.28569999999999</v>
      </c>
      <c r="BC47" s="18">
        <v>312.8571</v>
      </c>
      <c r="BD47" s="18">
        <v>562.57140000000004</v>
      </c>
      <c r="BE47" s="18">
        <v>505.71429999999998</v>
      </c>
      <c r="BF47" s="18">
        <v>738.57140000000004</v>
      </c>
      <c r="BG47" s="18">
        <v>602.57140000000004</v>
      </c>
      <c r="BH47" s="18">
        <v>1159.143</v>
      </c>
      <c r="BI47" s="18">
        <v>1834.2860000000001</v>
      </c>
      <c r="BJ47" s="18">
        <v>2918.5709999999999</v>
      </c>
      <c r="BK47" s="18">
        <v>1230.5709999999999</v>
      </c>
      <c r="BL47" s="18">
        <v>49.428570000000001</v>
      </c>
      <c r="BM47" s="18">
        <v>6.2857139999999996</v>
      </c>
      <c r="BN47" s="18">
        <v>5.1428570000000002</v>
      </c>
      <c r="BO47" s="18">
        <v>0</v>
      </c>
      <c r="BP47" s="18">
        <v>0.57142899999999996</v>
      </c>
      <c r="BQ47" s="18">
        <v>2</v>
      </c>
      <c r="BR47" s="18">
        <v>0</v>
      </c>
      <c r="BS47" s="18">
        <v>0</v>
      </c>
      <c r="BT47" s="18">
        <v>0</v>
      </c>
      <c r="BU47" s="18">
        <v>0</v>
      </c>
      <c r="BV47" s="18">
        <v>0</v>
      </c>
      <c r="BW47" s="18">
        <v>0</v>
      </c>
      <c r="BX47" s="18">
        <v>0</v>
      </c>
      <c r="BY47" s="15">
        <v>24</v>
      </c>
      <c r="BZ47" s="18">
        <v>16</v>
      </c>
      <c r="CA47" s="18">
        <v>8</v>
      </c>
      <c r="CB47" s="30">
        <f t="shared" si="8"/>
        <v>0.66666666666666663</v>
      </c>
      <c r="CC47" s="30">
        <f t="shared" si="9"/>
        <v>0.33333333333333331</v>
      </c>
      <c r="CD47" s="30">
        <f t="shared" si="13"/>
        <v>0.71339312499999996</v>
      </c>
      <c r="CE47" s="30">
        <f t="shared" si="14"/>
        <v>0.30249999999999999</v>
      </c>
      <c r="CF47" s="30">
        <f t="shared" si="15"/>
        <v>0.136875</v>
      </c>
    </row>
    <row r="48" spans="1:84" x14ac:dyDescent="0.25">
      <c r="A48" s="46">
        <v>51</v>
      </c>
      <c r="B48" s="14" t="s">
        <v>88</v>
      </c>
      <c r="C48" s="17">
        <v>8.7875000000000014</v>
      </c>
      <c r="D48" s="17">
        <v>4.9037499999999996</v>
      </c>
      <c r="E48" s="17">
        <v>2.3149999999999999</v>
      </c>
      <c r="F48" s="17">
        <v>10311.25</v>
      </c>
      <c r="G48" s="17">
        <v>55.125</v>
      </c>
      <c r="H48" s="17">
        <v>24.805</v>
      </c>
      <c r="I48" s="17">
        <v>0</v>
      </c>
      <c r="J48" s="17">
        <v>0</v>
      </c>
      <c r="K48" s="17">
        <v>0</v>
      </c>
      <c r="L48" s="17">
        <v>262</v>
      </c>
      <c r="M48" s="17">
        <v>464.75</v>
      </c>
      <c r="N48" s="17">
        <v>780.25</v>
      </c>
      <c r="O48" s="17">
        <v>643.75</v>
      </c>
      <c r="P48" s="17">
        <v>1038.5</v>
      </c>
      <c r="Q48" s="17">
        <v>784.5</v>
      </c>
      <c r="R48" s="17">
        <v>1179.75</v>
      </c>
      <c r="S48" s="17">
        <v>1281.75</v>
      </c>
      <c r="T48" s="17">
        <v>1129.5</v>
      </c>
      <c r="U48" s="17">
        <v>620</v>
      </c>
      <c r="V48" s="17">
        <v>265</v>
      </c>
      <c r="W48" s="17">
        <v>324.75</v>
      </c>
      <c r="X48" s="17">
        <v>718.25</v>
      </c>
      <c r="Y48" s="17">
        <v>665</v>
      </c>
      <c r="Z48" s="17">
        <v>142.25</v>
      </c>
      <c r="AA48" s="17">
        <v>11.25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4">
        <v>24</v>
      </c>
      <c r="AJ48" s="17">
        <v>16</v>
      </c>
      <c r="AK48" s="17">
        <v>8</v>
      </c>
      <c r="AL48" s="24">
        <f t="shared" si="6"/>
        <v>0.66666666666666663</v>
      </c>
      <c r="AM48" s="24">
        <f t="shared" si="7"/>
        <v>0.33333333333333331</v>
      </c>
      <c r="AN48" s="24">
        <f t="shared" si="10"/>
        <v>0.54921875000000009</v>
      </c>
      <c r="AO48" s="24">
        <f t="shared" si="11"/>
        <v>0.30648437499999998</v>
      </c>
      <c r="AP48" s="24">
        <f t="shared" si="12"/>
        <v>0.1446875</v>
      </c>
      <c r="AQ48" s="45">
        <v>51</v>
      </c>
      <c r="AR48" s="15">
        <v>2025</v>
      </c>
      <c r="AS48" s="18">
        <v>9.3814290000000007</v>
      </c>
      <c r="AT48" s="18">
        <v>3.9728569999999999</v>
      </c>
      <c r="AU48" s="18">
        <v>2.6442860000000001</v>
      </c>
      <c r="AV48" s="18">
        <v>13880</v>
      </c>
      <c r="AW48" s="18">
        <v>60.428570000000001</v>
      </c>
      <c r="AX48" s="18">
        <v>26.005710000000001</v>
      </c>
      <c r="AY48" s="18">
        <v>0</v>
      </c>
      <c r="AZ48" s="18">
        <v>0</v>
      </c>
      <c r="BA48" s="18">
        <v>0</v>
      </c>
      <c r="BB48" s="18">
        <v>169.71430000000001</v>
      </c>
      <c r="BC48" s="18">
        <v>329.71429999999998</v>
      </c>
      <c r="BD48" s="18">
        <v>537.14290000000005</v>
      </c>
      <c r="BE48" s="18">
        <v>466.57139999999998</v>
      </c>
      <c r="BF48" s="18">
        <v>891.14290000000005</v>
      </c>
      <c r="BG48" s="18">
        <v>706.57140000000004</v>
      </c>
      <c r="BH48" s="18">
        <v>1322.5709999999999</v>
      </c>
      <c r="BI48" s="18">
        <v>1631.143</v>
      </c>
      <c r="BJ48" s="18">
        <v>2578.857</v>
      </c>
      <c r="BK48" s="18">
        <v>2124</v>
      </c>
      <c r="BL48" s="18">
        <v>813.14290000000005</v>
      </c>
      <c r="BM48" s="18">
        <v>756.28570000000002</v>
      </c>
      <c r="BN48" s="18">
        <v>581.42859999999996</v>
      </c>
      <c r="BO48" s="18">
        <v>517.14290000000005</v>
      </c>
      <c r="BP48" s="18">
        <v>384.8571</v>
      </c>
      <c r="BQ48" s="18">
        <v>69.714290000000005</v>
      </c>
      <c r="BR48" s="18">
        <v>0</v>
      </c>
      <c r="BS48" s="18">
        <v>0</v>
      </c>
      <c r="BT48" s="18">
        <v>0</v>
      </c>
      <c r="BU48" s="18">
        <v>0</v>
      </c>
      <c r="BV48" s="18">
        <v>0</v>
      </c>
      <c r="BW48" s="18">
        <v>0</v>
      </c>
      <c r="BX48" s="18">
        <v>0</v>
      </c>
      <c r="BY48" s="15">
        <v>24</v>
      </c>
      <c r="BZ48" s="18">
        <v>16</v>
      </c>
      <c r="CA48" s="18">
        <v>8</v>
      </c>
      <c r="CB48" s="30">
        <f t="shared" si="8"/>
        <v>0.66666666666666663</v>
      </c>
      <c r="CC48" s="30">
        <f t="shared" si="9"/>
        <v>0.33333333333333331</v>
      </c>
      <c r="CD48" s="30">
        <f t="shared" si="13"/>
        <v>0.58633931250000004</v>
      </c>
      <c r="CE48" s="30">
        <f t="shared" si="14"/>
        <v>0.24830356249999999</v>
      </c>
      <c r="CF48" s="30">
        <f t="shared" si="15"/>
        <v>0.16526787500000001</v>
      </c>
    </row>
    <row r="49" spans="1:84" x14ac:dyDescent="0.25">
      <c r="A49" s="46">
        <v>52</v>
      </c>
      <c r="B49" s="14" t="s">
        <v>89</v>
      </c>
      <c r="C49" s="17">
        <v>11.571250000000001</v>
      </c>
      <c r="D49" s="17">
        <v>3.2137500000000001</v>
      </c>
      <c r="E49" s="17">
        <v>1.2150000000000001</v>
      </c>
      <c r="F49" s="17">
        <v>5342.25</v>
      </c>
      <c r="G49" s="17">
        <v>48.5</v>
      </c>
      <c r="H49" s="17">
        <v>22.590000000000003</v>
      </c>
      <c r="I49" s="17">
        <v>0</v>
      </c>
      <c r="J49" s="17">
        <v>0</v>
      </c>
      <c r="K49" s="17">
        <v>0</v>
      </c>
      <c r="L49" s="17">
        <v>126</v>
      </c>
      <c r="M49" s="17">
        <v>193.25</v>
      </c>
      <c r="N49" s="17">
        <v>335.5</v>
      </c>
      <c r="O49" s="17">
        <v>279.75</v>
      </c>
      <c r="P49" s="17">
        <v>563</v>
      </c>
      <c r="Q49" s="17">
        <v>567</v>
      </c>
      <c r="R49" s="17">
        <v>1002</v>
      </c>
      <c r="S49" s="17">
        <v>1219.75</v>
      </c>
      <c r="T49" s="17">
        <v>427.75</v>
      </c>
      <c r="U49" s="17">
        <v>41.5</v>
      </c>
      <c r="V49" s="17">
        <v>32</v>
      </c>
      <c r="W49" s="17">
        <v>37.25</v>
      </c>
      <c r="X49" s="17">
        <v>64.5</v>
      </c>
      <c r="Y49" s="17">
        <v>211.75</v>
      </c>
      <c r="Z49" s="17">
        <v>232.75</v>
      </c>
      <c r="AA49" s="17">
        <v>8.5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4">
        <v>24</v>
      </c>
      <c r="AJ49" s="17">
        <v>16</v>
      </c>
      <c r="AK49" s="17">
        <v>8</v>
      </c>
      <c r="AL49" s="24">
        <f t="shared" si="6"/>
        <v>0.66666666666666663</v>
      </c>
      <c r="AM49" s="24">
        <f t="shared" si="7"/>
        <v>0.33333333333333331</v>
      </c>
      <c r="AN49" s="24">
        <f t="shared" si="10"/>
        <v>0.72320312500000006</v>
      </c>
      <c r="AO49" s="24">
        <f t="shared" si="11"/>
        <v>0.20085937500000001</v>
      </c>
      <c r="AP49" s="24">
        <f t="shared" si="12"/>
        <v>7.5937500000000005E-2</v>
      </c>
      <c r="AQ49" s="45">
        <v>52</v>
      </c>
      <c r="AR49" s="15" t="s">
        <v>117</v>
      </c>
      <c r="AS49" s="18">
        <v>9.7871430000000004</v>
      </c>
      <c r="AT49" s="18">
        <v>4.5028569999999997</v>
      </c>
      <c r="AU49" s="18">
        <v>1.72</v>
      </c>
      <c r="AV49" s="18">
        <v>7431.4290000000001</v>
      </c>
      <c r="AW49" s="18">
        <v>37.571429999999999</v>
      </c>
      <c r="AX49" s="18">
        <v>23.612860000000001</v>
      </c>
      <c r="AY49" s="18">
        <v>0</v>
      </c>
      <c r="AZ49" s="18">
        <v>0</v>
      </c>
      <c r="BA49" s="18">
        <v>0</v>
      </c>
      <c r="BB49" s="18">
        <v>194.57140000000001</v>
      </c>
      <c r="BC49" s="18">
        <v>278.28570000000002</v>
      </c>
      <c r="BD49" s="18">
        <v>522.28570000000002</v>
      </c>
      <c r="BE49" s="18">
        <v>440.28570000000002</v>
      </c>
      <c r="BF49" s="18">
        <v>669.42859999999996</v>
      </c>
      <c r="BG49" s="18">
        <v>792</v>
      </c>
      <c r="BH49" s="18">
        <v>1057.7139999999999</v>
      </c>
      <c r="BI49" s="18">
        <v>1279.4290000000001</v>
      </c>
      <c r="BJ49" s="18">
        <v>1384</v>
      </c>
      <c r="BK49" s="18">
        <v>651.14290000000005</v>
      </c>
      <c r="BL49" s="18">
        <v>120.5714</v>
      </c>
      <c r="BM49" s="18">
        <v>23.142859999999999</v>
      </c>
      <c r="BN49" s="18">
        <v>13.428570000000001</v>
      </c>
      <c r="BO49" s="18">
        <v>0.85714299999999999</v>
      </c>
      <c r="BP49" s="18">
        <v>0</v>
      </c>
      <c r="BQ49" s="18">
        <v>4.2857139999999996</v>
      </c>
      <c r="BR49" s="18">
        <v>0</v>
      </c>
      <c r="BS49" s="18">
        <v>0</v>
      </c>
      <c r="BT49" s="18">
        <v>0</v>
      </c>
      <c r="BU49" s="18">
        <v>0</v>
      </c>
      <c r="BV49" s="18">
        <v>0</v>
      </c>
      <c r="BW49" s="18">
        <v>0</v>
      </c>
      <c r="BX49" s="18">
        <v>0</v>
      </c>
      <c r="BY49" s="15">
        <v>24</v>
      </c>
      <c r="BZ49" s="18">
        <v>16</v>
      </c>
      <c r="CA49" s="18">
        <v>8</v>
      </c>
      <c r="CB49" s="30">
        <f t="shared" si="8"/>
        <v>0.66666666666666663</v>
      </c>
      <c r="CC49" s="30">
        <f t="shared" si="9"/>
        <v>0.33333333333333331</v>
      </c>
      <c r="CD49" s="30">
        <f t="shared" si="13"/>
        <v>0.61169643750000002</v>
      </c>
      <c r="CE49" s="30">
        <f t="shared" si="14"/>
        <v>0.28142856249999998</v>
      </c>
      <c r="CF49" s="30">
        <f t="shared" si="15"/>
        <v>0.1075</v>
      </c>
    </row>
    <row r="50" spans="1:84" x14ac:dyDescent="0.25">
      <c r="A50" s="46">
        <v>53</v>
      </c>
      <c r="B50" s="14" t="s">
        <v>90</v>
      </c>
      <c r="C50" s="17">
        <v>11.541250000000002</v>
      </c>
      <c r="D50" s="17">
        <v>3.2137500000000001</v>
      </c>
      <c r="E50" s="17">
        <v>1.2462500000000003</v>
      </c>
      <c r="F50" s="17">
        <v>4910.25</v>
      </c>
      <c r="G50" s="17">
        <v>67.375</v>
      </c>
      <c r="H50" s="17">
        <v>22.438750000000002</v>
      </c>
      <c r="I50" s="17">
        <v>0</v>
      </c>
      <c r="J50" s="17">
        <v>0</v>
      </c>
      <c r="K50" s="17">
        <v>0</v>
      </c>
      <c r="L50" s="17">
        <v>151.25</v>
      </c>
      <c r="M50" s="17">
        <v>257.5</v>
      </c>
      <c r="N50" s="17">
        <v>424.5</v>
      </c>
      <c r="O50" s="17">
        <v>369</v>
      </c>
      <c r="P50" s="17">
        <v>530.5</v>
      </c>
      <c r="Q50" s="17">
        <v>609</v>
      </c>
      <c r="R50" s="17">
        <v>1329.25</v>
      </c>
      <c r="S50" s="17">
        <v>951.5</v>
      </c>
      <c r="T50" s="17">
        <v>218.75</v>
      </c>
      <c r="U50" s="17">
        <v>29.5</v>
      </c>
      <c r="V50" s="17">
        <v>20.25</v>
      </c>
      <c r="W50" s="17">
        <v>9</v>
      </c>
      <c r="X50" s="17">
        <v>6</v>
      </c>
      <c r="Y50" s="17">
        <v>0.5</v>
      </c>
      <c r="Z50" s="17">
        <v>1.5</v>
      </c>
      <c r="AA50" s="17">
        <v>2.25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4">
        <v>24</v>
      </c>
      <c r="AJ50" s="17">
        <v>16</v>
      </c>
      <c r="AK50" s="17">
        <v>8</v>
      </c>
      <c r="AL50" s="24">
        <f t="shared" si="6"/>
        <v>0.66666666666666663</v>
      </c>
      <c r="AM50" s="24">
        <f t="shared" si="7"/>
        <v>0.33333333333333331</v>
      </c>
      <c r="AN50" s="24">
        <f t="shared" si="10"/>
        <v>0.7213281250000001</v>
      </c>
      <c r="AO50" s="24">
        <f t="shared" si="11"/>
        <v>0.20085937500000001</v>
      </c>
      <c r="AP50" s="24">
        <f t="shared" si="12"/>
        <v>7.7890625000000019E-2</v>
      </c>
      <c r="AQ50" s="45">
        <v>53</v>
      </c>
      <c r="AR50" s="15">
        <v>4</v>
      </c>
      <c r="AS50" s="18">
        <v>10.122857142857143</v>
      </c>
      <c r="AT50" s="18">
        <v>4.5785714285714283</v>
      </c>
      <c r="AU50" s="18">
        <v>1.3085714285714285</v>
      </c>
      <c r="AV50" s="18">
        <v>5639.1428571428569</v>
      </c>
      <c r="AW50" s="18">
        <v>43.428571428571431</v>
      </c>
      <c r="AX50" s="18">
        <v>22.925714285714289</v>
      </c>
      <c r="AY50" s="18">
        <v>0</v>
      </c>
      <c r="AZ50" s="18">
        <v>0</v>
      </c>
      <c r="BA50" s="18">
        <v>0</v>
      </c>
      <c r="BB50" s="18">
        <v>193.42857142857142</v>
      </c>
      <c r="BC50" s="18">
        <v>261.42857142857144</v>
      </c>
      <c r="BD50" s="18">
        <v>436.57142857142856</v>
      </c>
      <c r="BE50" s="18">
        <v>340</v>
      </c>
      <c r="BF50" s="18">
        <v>516.57142857142856</v>
      </c>
      <c r="BG50" s="18">
        <v>352.85714285714283</v>
      </c>
      <c r="BH50" s="18">
        <v>580.28571428571433</v>
      </c>
      <c r="BI50" s="18">
        <v>690.57142857142856</v>
      </c>
      <c r="BJ50" s="18">
        <v>710.57142857142856</v>
      </c>
      <c r="BK50" s="18">
        <v>783.42857142857144</v>
      </c>
      <c r="BL50" s="18">
        <v>594.57142857142856</v>
      </c>
      <c r="BM50" s="18">
        <v>134.85714285714286</v>
      </c>
      <c r="BN50" s="18">
        <v>34</v>
      </c>
      <c r="BO50" s="18">
        <v>4.5714285714285712</v>
      </c>
      <c r="BP50" s="18">
        <v>2</v>
      </c>
      <c r="BQ50" s="18">
        <v>3.4285714285714284</v>
      </c>
      <c r="BR50" s="18">
        <v>0</v>
      </c>
      <c r="BS50" s="18">
        <v>0</v>
      </c>
      <c r="BT50" s="18">
        <v>0</v>
      </c>
      <c r="BU50" s="18">
        <v>0</v>
      </c>
      <c r="BV50" s="18">
        <v>0</v>
      </c>
      <c r="BW50" s="18">
        <v>0</v>
      </c>
      <c r="BX50" s="18">
        <v>0</v>
      </c>
      <c r="BY50" s="15">
        <v>24</v>
      </c>
      <c r="BZ50" s="18">
        <v>16</v>
      </c>
      <c r="CA50" s="18">
        <v>8</v>
      </c>
      <c r="CB50" s="30">
        <f t="shared" si="8"/>
        <v>0.66666666666666663</v>
      </c>
      <c r="CC50" s="30">
        <f t="shared" si="9"/>
        <v>0.33333333333333331</v>
      </c>
      <c r="CD50" s="30">
        <f t="shared" si="13"/>
        <v>0.63267857142857142</v>
      </c>
      <c r="CE50" s="30">
        <f t="shared" si="14"/>
        <v>0.28616071428571427</v>
      </c>
      <c r="CF50" s="30">
        <f t="shared" si="15"/>
        <v>8.1785714285714281E-2</v>
      </c>
    </row>
    <row r="51" spans="1:84" x14ac:dyDescent="0.25">
      <c r="A51" s="46">
        <v>54</v>
      </c>
      <c r="B51" s="14" t="s">
        <v>91</v>
      </c>
      <c r="C51" s="17">
        <v>11.634285714285713</v>
      </c>
      <c r="D51" s="17">
        <v>3.71</v>
      </c>
      <c r="E51" s="17">
        <v>0.65428571428571425</v>
      </c>
      <c r="F51" s="17">
        <v>2390.2857142857142</v>
      </c>
      <c r="G51" s="17">
        <v>33.142857142857146</v>
      </c>
      <c r="H51" s="17">
        <v>21.517142857142858</v>
      </c>
      <c r="I51" s="17">
        <v>0</v>
      </c>
      <c r="J51" s="17">
        <v>0</v>
      </c>
      <c r="K51" s="17">
        <v>0</v>
      </c>
      <c r="L51" s="17">
        <v>70</v>
      </c>
      <c r="M51" s="17">
        <v>135.71428571428572</v>
      </c>
      <c r="N51" s="17">
        <v>232.85714285714286</v>
      </c>
      <c r="O51" s="17">
        <v>267.71428571428572</v>
      </c>
      <c r="P51" s="17">
        <v>310.28571428571428</v>
      </c>
      <c r="Q51" s="17">
        <v>732.28571428571433</v>
      </c>
      <c r="R51" s="17">
        <v>559.71428571428567</v>
      </c>
      <c r="S51" s="17">
        <v>59.714285714285715</v>
      </c>
      <c r="T51" s="17">
        <v>12.285714285714286</v>
      </c>
      <c r="U51" s="17">
        <v>0.5714285714285714</v>
      </c>
      <c r="V51" s="17">
        <v>1.1428571428571428</v>
      </c>
      <c r="W51" s="17">
        <v>2.2857142857142856</v>
      </c>
      <c r="X51" s="17">
        <v>2.8571428571428572</v>
      </c>
      <c r="Y51" s="17">
        <v>0.5714285714285714</v>
      </c>
      <c r="Z51" s="17">
        <v>0</v>
      </c>
      <c r="AA51" s="17">
        <v>2.2857142857142856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14">
        <v>24</v>
      </c>
      <c r="AJ51" s="17">
        <v>16</v>
      </c>
      <c r="AK51" s="17">
        <v>8</v>
      </c>
      <c r="AL51" s="24">
        <f t="shared" si="6"/>
        <v>0.66666666666666663</v>
      </c>
      <c r="AM51" s="24">
        <f t="shared" si="7"/>
        <v>0.33333333333333331</v>
      </c>
      <c r="AN51" s="24">
        <f t="shared" si="10"/>
        <v>0.72714285714285709</v>
      </c>
      <c r="AO51" s="24">
        <f t="shared" si="11"/>
        <v>0.231875</v>
      </c>
      <c r="AP51" s="24">
        <f t="shared" si="12"/>
        <v>4.0892857142857141E-2</v>
      </c>
      <c r="AQ51" s="45">
        <v>54</v>
      </c>
      <c r="AR51" s="15">
        <v>3007</v>
      </c>
      <c r="AS51" s="18">
        <v>8.975714</v>
      </c>
      <c r="AT51" s="18">
        <v>4.0314290000000002</v>
      </c>
      <c r="AU51" s="18">
        <v>3.1357140000000001</v>
      </c>
      <c r="AV51" s="18">
        <v>15499.43</v>
      </c>
      <c r="AW51" s="18">
        <v>67.428569999999993</v>
      </c>
      <c r="AX51" s="18">
        <v>26.85</v>
      </c>
      <c r="AY51" s="18">
        <v>0</v>
      </c>
      <c r="AZ51" s="18">
        <v>0</v>
      </c>
      <c r="BA51" s="18">
        <v>0</v>
      </c>
      <c r="BB51" s="18">
        <v>195.71430000000001</v>
      </c>
      <c r="BC51" s="18">
        <v>360.57139999999998</v>
      </c>
      <c r="BD51" s="18">
        <v>694.57140000000004</v>
      </c>
      <c r="BE51" s="18">
        <v>583.14290000000005</v>
      </c>
      <c r="BF51" s="18">
        <v>935.71429999999998</v>
      </c>
      <c r="BG51" s="18">
        <v>1052.5709999999999</v>
      </c>
      <c r="BH51" s="18">
        <v>1893.143</v>
      </c>
      <c r="BI51" s="18">
        <v>2523.7139999999999</v>
      </c>
      <c r="BJ51" s="18">
        <v>4360.2860000000001</v>
      </c>
      <c r="BK51" s="18">
        <v>2147.4290000000001</v>
      </c>
      <c r="BL51" s="18">
        <v>191.42859999999999</v>
      </c>
      <c r="BM51" s="18">
        <v>174</v>
      </c>
      <c r="BN51" s="18">
        <v>281.42860000000002</v>
      </c>
      <c r="BO51" s="18">
        <v>90.857140000000001</v>
      </c>
      <c r="BP51" s="18">
        <v>12.571429999999999</v>
      </c>
      <c r="BQ51" s="18">
        <v>2.285714</v>
      </c>
      <c r="BR51" s="18">
        <v>0</v>
      </c>
      <c r="BS51" s="18">
        <v>0</v>
      </c>
      <c r="BT51" s="18">
        <v>0</v>
      </c>
      <c r="BU51" s="18">
        <v>0</v>
      </c>
      <c r="BV51" s="18">
        <v>0</v>
      </c>
      <c r="BW51" s="18">
        <v>0</v>
      </c>
      <c r="BX51" s="18">
        <v>0</v>
      </c>
      <c r="BY51" s="15">
        <v>24</v>
      </c>
      <c r="BZ51" s="18">
        <v>16</v>
      </c>
      <c r="CA51" s="18">
        <v>8</v>
      </c>
      <c r="CB51" s="30">
        <f t="shared" si="8"/>
        <v>0.66666666666666663</v>
      </c>
      <c r="CC51" s="30">
        <f t="shared" si="9"/>
        <v>0.33333333333333331</v>
      </c>
      <c r="CD51" s="30">
        <f t="shared" si="13"/>
        <v>0.560982125</v>
      </c>
      <c r="CE51" s="30">
        <f t="shared" si="14"/>
        <v>0.25196431250000001</v>
      </c>
      <c r="CF51" s="30">
        <f t="shared" si="15"/>
        <v>0.19598212500000001</v>
      </c>
    </row>
    <row r="52" spans="1:84" x14ac:dyDescent="0.25">
      <c r="A52" s="46">
        <v>55</v>
      </c>
      <c r="B52" s="14" t="s">
        <v>92</v>
      </c>
      <c r="C52" s="17">
        <v>15.172499999999999</v>
      </c>
      <c r="D52" s="17">
        <v>0.53749999999999998</v>
      </c>
      <c r="E52" s="17">
        <v>0.28875000000000001</v>
      </c>
      <c r="F52" s="17">
        <v>1203</v>
      </c>
      <c r="G52" s="17">
        <v>32.5</v>
      </c>
      <c r="H52" s="17">
        <v>20.552499999999998</v>
      </c>
      <c r="I52" s="17">
        <v>0</v>
      </c>
      <c r="J52" s="17">
        <v>0</v>
      </c>
      <c r="K52" s="17">
        <v>0</v>
      </c>
      <c r="L52" s="17">
        <v>14.5</v>
      </c>
      <c r="M52" s="17">
        <v>33.75</v>
      </c>
      <c r="N52" s="17">
        <v>60.25</v>
      </c>
      <c r="O52" s="17">
        <v>60.5</v>
      </c>
      <c r="P52" s="17">
        <v>159.75</v>
      </c>
      <c r="Q52" s="17">
        <v>361.75</v>
      </c>
      <c r="R52" s="17">
        <v>439</v>
      </c>
      <c r="S52" s="17">
        <v>72</v>
      </c>
      <c r="T52" s="17">
        <v>0.75</v>
      </c>
      <c r="U52" s="17">
        <v>0</v>
      </c>
      <c r="V52" s="17">
        <v>0</v>
      </c>
      <c r="W52" s="17">
        <v>0.25</v>
      </c>
      <c r="X52" s="17">
        <v>0.25</v>
      </c>
      <c r="Y52" s="17">
        <v>0</v>
      </c>
      <c r="Z52" s="17">
        <v>0</v>
      </c>
      <c r="AA52" s="17">
        <v>0.25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4">
        <v>24</v>
      </c>
      <c r="AJ52" s="17">
        <v>16</v>
      </c>
      <c r="AK52" s="17">
        <v>8</v>
      </c>
      <c r="AL52" s="24">
        <f t="shared" si="6"/>
        <v>0.66666666666666663</v>
      </c>
      <c r="AM52" s="24">
        <f t="shared" si="7"/>
        <v>0.33333333333333331</v>
      </c>
      <c r="AN52" s="24">
        <f t="shared" si="10"/>
        <v>0.94828124999999996</v>
      </c>
      <c r="AO52" s="24">
        <f t="shared" si="11"/>
        <v>3.3593749999999999E-2</v>
      </c>
      <c r="AP52" s="24">
        <f t="shared" si="12"/>
        <v>1.8046875E-2</v>
      </c>
      <c r="AQ52" s="45">
        <v>55</v>
      </c>
      <c r="AR52" s="15">
        <v>2023</v>
      </c>
      <c r="AS52" s="18">
        <v>9.3771430000000002</v>
      </c>
      <c r="AT52" s="18">
        <v>4.63</v>
      </c>
      <c r="AU52" s="18">
        <v>1.99</v>
      </c>
      <c r="AV52" s="18">
        <v>10485.709999999999</v>
      </c>
      <c r="AW52" s="18">
        <v>49.714289999999998</v>
      </c>
      <c r="AX52" s="18">
        <v>24.78</v>
      </c>
      <c r="AY52" s="18">
        <v>0</v>
      </c>
      <c r="AZ52" s="18">
        <v>0</v>
      </c>
      <c r="BA52" s="18">
        <v>0</v>
      </c>
      <c r="BB52" s="18">
        <v>133.42859999999999</v>
      </c>
      <c r="BC52" s="18">
        <v>221.42859999999999</v>
      </c>
      <c r="BD52" s="18">
        <v>389.42860000000002</v>
      </c>
      <c r="BE52" s="18">
        <v>336.8571</v>
      </c>
      <c r="BF52" s="18">
        <v>546</v>
      </c>
      <c r="BG52" s="18">
        <v>426.8571</v>
      </c>
      <c r="BH52" s="18">
        <v>688.85709999999995</v>
      </c>
      <c r="BI52" s="18">
        <v>883.42859999999996</v>
      </c>
      <c r="BJ52" s="18">
        <v>2901.4290000000001</v>
      </c>
      <c r="BK52" s="18">
        <v>2777.143</v>
      </c>
      <c r="BL52" s="18">
        <v>1079.7139999999999</v>
      </c>
      <c r="BM52" s="18">
        <v>45.428570000000001</v>
      </c>
      <c r="BN52" s="18">
        <v>21.714289999999998</v>
      </c>
      <c r="BO52" s="18">
        <v>24.285710000000002</v>
      </c>
      <c r="BP52" s="18">
        <v>8.8571430000000007</v>
      </c>
      <c r="BQ52" s="18">
        <v>0.85714299999999999</v>
      </c>
      <c r="BR52" s="18">
        <v>0</v>
      </c>
      <c r="BS52" s="18">
        <v>0</v>
      </c>
      <c r="BT52" s="18">
        <v>0</v>
      </c>
      <c r="BU52" s="18">
        <v>0</v>
      </c>
      <c r="BV52" s="18">
        <v>0</v>
      </c>
      <c r="BW52" s="18">
        <v>0</v>
      </c>
      <c r="BX52" s="18">
        <v>0</v>
      </c>
      <c r="BY52" s="15">
        <v>24</v>
      </c>
      <c r="BZ52" s="18">
        <v>16</v>
      </c>
      <c r="CA52" s="18">
        <v>8</v>
      </c>
      <c r="CB52" s="30">
        <f t="shared" si="8"/>
        <v>0.66666666666666663</v>
      </c>
      <c r="CC52" s="30">
        <f t="shared" si="9"/>
        <v>0.33333333333333331</v>
      </c>
      <c r="CD52" s="30">
        <f t="shared" si="13"/>
        <v>0.58607143750000001</v>
      </c>
      <c r="CE52" s="30">
        <f t="shared" si="14"/>
        <v>0.28937499999999999</v>
      </c>
      <c r="CF52" s="30">
        <f t="shared" si="15"/>
        <v>0.124375</v>
      </c>
    </row>
    <row r="53" spans="1:84" x14ac:dyDescent="0.25">
      <c r="A53" s="46">
        <v>56</v>
      </c>
      <c r="B53" s="14" t="s">
        <v>93</v>
      </c>
      <c r="C53" s="17">
        <v>11.540000000000001</v>
      </c>
      <c r="D53" s="17">
        <v>2.9433333333333334</v>
      </c>
      <c r="E53" s="17">
        <v>1.5122222222222224</v>
      </c>
      <c r="F53" s="17">
        <v>6699.7777777777774</v>
      </c>
      <c r="G53" s="17">
        <v>67.777777777777771</v>
      </c>
      <c r="H53" s="17">
        <v>23.08666666666667</v>
      </c>
      <c r="I53" s="17">
        <v>0</v>
      </c>
      <c r="J53" s="17">
        <v>0</v>
      </c>
      <c r="K53" s="17">
        <v>0</v>
      </c>
      <c r="L53" s="17">
        <v>118</v>
      </c>
      <c r="M53" s="17">
        <v>215.55555555555554</v>
      </c>
      <c r="N53" s="17">
        <v>389.77777777777777</v>
      </c>
      <c r="O53" s="17">
        <v>342.66666666666669</v>
      </c>
      <c r="P53" s="17">
        <v>610.88888888888891</v>
      </c>
      <c r="Q53" s="17">
        <v>631.11111111111109</v>
      </c>
      <c r="R53" s="17">
        <v>1465.3333333333333</v>
      </c>
      <c r="S53" s="17">
        <v>1913.3333333333333</v>
      </c>
      <c r="T53" s="17">
        <v>921.33333333333337</v>
      </c>
      <c r="U53" s="17">
        <v>41.333333333333336</v>
      </c>
      <c r="V53" s="17">
        <v>24.444444444444443</v>
      </c>
      <c r="W53" s="17">
        <v>10.444444444444445</v>
      </c>
      <c r="X53" s="17">
        <v>12.666666666666666</v>
      </c>
      <c r="Y53" s="17">
        <v>0</v>
      </c>
      <c r="Z53" s="17">
        <v>0</v>
      </c>
      <c r="AA53" s="17">
        <v>2.8888888888888888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4">
        <v>24</v>
      </c>
      <c r="AJ53" s="17">
        <v>16</v>
      </c>
      <c r="AK53" s="17">
        <v>8</v>
      </c>
      <c r="AL53" s="24">
        <f t="shared" si="6"/>
        <v>0.66666666666666663</v>
      </c>
      <c r="AM53" s="24">
        <f t="shared" si="7"/>
        <v>0.33333333333333331</v>
      </c>
      <c r="AN53" s="24">
        <f t="shared" si="10"/>
        <v>0.72125000000000006</v>
      </c>
      <c r="AO53" s="24">
        <f t="shared" si="11"/>
        <v>0.18395833333333333</v>
      </c>
      <c r="AP53" s="24">
        <f t="shared" si="12"/>
        <v>9.4513888888888897E-2</v>
      </c>
      <c r="AQ53" s="45">
        <v>56</v>
      </c>
      <c r="AR53" s="15">
        <v>6005</v>
      </c>
      <c r="AS53" s="18">
        <v>11.228569999999999</v>
      </c>
      <c r="AT53" s="18">
        <v>2.57</v>
      </c>
      <c r="AU53" s="18">
        <v>1.9042859999999999</v>
      </c>
      <c r="AV53" s="18">
        <v>10247.14</v>
      </c>
      <c r="AW53" s="18">
        <v>52.285710000000002</v>
      </c>
      <c r="AX53" s="18">
        <v>24.027139999999999</v>
      </c>
      <c r="AY53" s="18">
        <v>0</v>
      </c>
      <c r="AZ53" s="18">
        <v>0</v>
      </c>
      <c r="BA53" s="18">
        <v>0</v>
      </c>
      <c r="BB53" s="18">
        <v>112.28570000000001</v>
      </c>
      <c r="BC53" s="18">
        <v>195.1429</v>
      </c>
      <c r="BD53" s="18">
        <v>363.1429</v>
      </c>
      <c r="BE53" s="18">
        <v>324.57139999999998</v>
      </c>
      <c r="BF53" s="18">
        <v>642</v>
      </c>
      <c r="BG53" s="18">
        <v>476.28570000000002</v>
      </c>
      <c r="BH53" s="18">
        <v>853.42859999999996</v>
      </c>
      <c r="BI53" s="18">
        <v>1187.7139999999999</v>
      </c>
      <c r="BJ53" s="18">
        <v>1851.143</v>
      </c>
      <c r="BK53" s="18">
        <v>2149.143</v>
      </c>
      <c r="BL53" s="18">
        <v>811.14290000000005</v>
      </c>
      <c r="BM53" s="18">
        <v>256.8571</v>
      </c>
      <c r="BN53" s="18">
        <v>131.71430000000001</v>
      </c>
      <c r="BO53" s="18">
        <v>352</v>
      </c>
      <c r="BP53" s="18">
        <v>444.28570000000002</v>
      </c>
      <c r="BQ53" s="18">
        <v>96.285709999999995</v>
      </c>
      <c r="BR53" s="18">
        <v>0</v>
      </c>
      <c r="BS53" s="18">
        <v>0</v>
      </c>
      <c r="BT53" s="18">
        <v>0</v>
      </c>
      <c r="BU53" s="18">
        <v>0</v>
      </c>
      <c r="BV53" s="18">
        <v>0</v>
      </c>
      <c r="BW53" s="18">
        <v>0</v>
      </c>
      <c r="BX53" s="18">
        <v>0</v>
      </c>
      <c r="BY53" s="15">
        <v>24</v>
      </c>
      <c r="BZ53" s="18">
        <v>16</v>
      </c>
      <c r="CA53" s="18">
        <v>8</v>
      </c>
      <c r="CB53" s="30">
        <f t="shared" si="8"/>
        <v>0.66666666666666663</v>
      </c>
      <c r="CC53" s="30">
        <f t="shared" si="9"/>
        <v>0.33333333333333331</v>
      </c>
      <c r="CD53" s="30">
        <f t="shared" si="13"/>
        <v>0.70178562499999997</v>
      </c>
      <c r="CE53" s="30">
        <f t="shared" si="14"/>
        <v>0.16062499999999999</v>
      </c>
      <c r="CF53" s="30">
        <f t="shared" si="15"/>
        <v>0.119017875</v>
      </c>
    </row>
    <row r="54" spans="1:84" x14ac:dyDescent="0.25">
      <c r="A54" s="46">
        <v>57</v>
      </c>
      <c r="B54" s="14" t="s">
        <v>94</v>
      </c>
      <c r="C54" s="17">
        <v>15.340000000000003</v>
      </c>
      <c r="D54" s="17">
        <v>0.51285714285714301</v>
      </c>
      <c r="E54" s="17">
        <v>0.14714285714285716</v>
      </c>
      <c r="F54" s="17">
        <v>504.57142857142856</v>
      </c>
      <c r="G54" s="17">
        <v>71.428571428571431</v>
      </c>
      <c r="H54" s="17">
        <v>20.275714285714283</v>
      </c>
      <c r="I54" s="17">
        <v>0</v>
      </c>
      <c r="J54" s="17">
        <v>0</v>
      </c>
      <c r="K54" s="17">
        <v>0</v>
      </c>
      <c r="L54" s="17">
        <v>21.714285714285715</v>
      </c>
      <c r="M54" s="17">
        <v>46.857142857142854</v>
      </c>
      <c r="N54" s="17">
        <v>63.428571428571431</v>
      </c>
      <c r="O54" s="17">
        <v>60</v>
      </c>
      <c r="P54" s="17">
        <v>144.57142857142858</v>
      </c>
      <c r="Q54" s="17">
        <v>146.85714285714286</v>
      </c>
      <c r="R54" s="17">
        <v>12.857142857142858</v>
      </c>
      <c r="S54" s="17">
        <v>2.5714285714285716</v>
      </c>
      <c r="T54" s="17">
        <v>0.8571428571428571</v>
      </c>
      <c r="U54" s="17">
        <v>1.4285714285714286</v>
      </c>
      <c r="V54" s="17">
        <v>0.8571428571428571</v>
      </c>
      <c r="W54" s="17">
        <v>0.2857142857142857</v>
      </c>
      <c r="X54" s="17">
        <v>0.8571428571428571</v>
      </c>
      <c r="Y54" s="17">
        <v>0.5714285714285714</v>
      </c>
      <c r="Z54" s="17">
        <v>0</v>
      </c>
      <c r="AA54" s="17">
        <v>0.8571428571428571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4">
        <v>24</v>
      </c>
      <c r="AJ54" s="17">
        <v>16</v>
      </c>
      <c r="AK54" s="17">
        <v>8</v>
      </c>
      <c r="AL54" s="24">
        <f t="shared" si="6"/>
        <v>0.66666666666666663</v>
      </c>
      <c r="AM54" s="24">
        <f t="shared" si="7"/>
        <v>0.33333333333333331</v>
      </c>
      <c r="AN54" s="24">
        <f t="shared" si="10"/>
        <v>0.95875000000000021</v>
      </c>
      <c r="AO54" s="24">
        <f t="shared" si="11"/>
        <v>3.2053571428571438E-2</v>
      </c>
      <c r="AP54" s="24">
        <f t="shared" si="12"/>
        <v>9.1964285714285724E-3</v>
      </c>
      <c r="AQ54" s="45">
        <v>57</v>
      </c>
      <c r="AR54" s="15" t="s">
        <v>118</v>
      </c>
      <c r="AS54" s="18">
        <v>10.2925</v>
      </c>
      <c r="AT54" s="18">
        <v>4.24125</v>
      </c>
      <c r="AU54" s="18">
        <v>1.4675</v>
      </c>
      <c r="AV54" s="18">
        <v>8018.5</v>
      </c>
      <c r="AW54" s="18">
        <v>31.125</v>
      </c>
      <c r="AX54" s="18">
        <v>23.748750000000001</v>
      </c>
      <c r="AY54" s="18">
        <v>0</v>
      </c>
      <c r="AZ54" s="18">
        <v>0</v>
      </c>
      <c r="BA54" s="18">
        <v>0</v>
      </c>
      <c r="BB54" s="18">
        <v>141.75</v>
      </c>
      <c r="BC54" s="18">
        <v>202</v>
      </c>
      <c r="BD54" s="18">
        <v>347.75</v>
      </c>
      <c r="BE54" s="18">
        <v>268.25</v>
      </c>
      <c r="BF54" s="18">
        <v>454</v>
      </c>
      <c r="BG54" s="18">
        <v>298.75</v>
      </c>
      <c r="BH54" s="18">
        <v>574.25</v>
      </c>
      <c r="BI54" s="18">
        <v>802.25</v>
      </c>
      <c r="BJ54" s="18">
        <v>1022.5</v>
      </c>
      <c r="BK54" s="18">
        <v>975.25</v>
      </c>
      <c r="BL54" s="18">
        <v>422.5</v>
      </c>
      <c r="BM54" s="18">
        <v>277</v>
      </c>
      <c r="BN54" s="18">
        <v>44.25</v>
      </c>
      <c r="BO54" s="18">
        <v>1043</v>
      </c>
      <c r="BP54" s="18">
        <v>141.75</v>
      </c>
      <c r="BQ54" s="18">
        <v>1003.25</v>
      </c>
      <c r="BR54" s="18">
        <v>0</v>
      </c>
      <c r="BS54" s="18">
        <v>0</v>
      </c>
      <c r="BT54" s="18">
        <v>0</v>
      </c>
      <c r="BU54" s="18">
        <v>0</v>
      </c>
      <c r="BV54" s="18">
        <v>0</v>
      </c>
      <c r="BW54" s="18">
        <v>0</v>
      </c>
      <c r="BX54" s="18">
        <v>0</v>
      </c>
      <c r="BY54" s="15">
        <v>24</v>
      </c>
      <c r="BZ54" s="18">
        <v>16</v>
      </c>
      <c r="CA54" s="18">
        <v>8</v>
      </c>
      <c r="CB54" s="30">
        <f t="shared" si="8"/>
        <v>0.66666666666666663</v>
      </c>
      <c r="CC54" s="30">
        <f t="shared" si="9"/>
        <v>0.33333333333333331</v>
      </c>
      <c r="CD54" s="30">
        <f t="shared" si="13"/>
        <v>0.64328125000000003</v>
      </c>
      <c r="CE54" s="30">
        <f t="shared" si="14"/>
        <v>0.265078125</v>
      </c>
      <c r="CF54" s="30">
        <f t="shared" si="15"/>
        <v>9.1718750000000002E-2</v>
      </c>
    </row>
    <row r="55" spans="1:84" x14ac:dyDescent="0.25">
      <c r="A55" s="46">
        <v>58</v>
      </c>
      <c r="B55" s="14" t="s">
        <v>95</v>
      </c>
      <c r="C55" s="17">
        <v>10.088750000000001</v>
      </c>
      <c r="D55" s="17">
        <v>4.7</v>
      </c>
      <c r="E55" s="17">
        <v>1.2025000000000001</v>
      </c>
      <c r="F55" s="17">
        <v>5514.75</v>
      </c>
      <c r="G55" s="17">
        <v>104.25</v>
      </c>
      <c r="H55" s="17">
        <v>22.8825</v>
      </c>
      <c r="I55" s="17">
        <v>0</v>
      </c>
      <c r="J55" s="17">
        <v>0</v>
      </c>
      <c r="K55" s="17">
        <v>0</v>
      </c>
      <c r="L55" s="17">
        <v>140</v>
      </c>
      <c r="M55" s="17">
        <v>186.25</v>
      </c>
      <c r="N55" s="17">
        <v>320.25</v>
      </c>
      <c r="O55" s="17">
        <v>260.5</v>
      </c>
      <c r="P55" s="17">
        <v>480</v>
      </c>
      <c r="Q55" s="17">
        <v>372</v>
      </c>
      <c r="R55" s="17">
        <v>542.25</v>
      </c>
      <c r="S55" s="17">
        <v>849.25</v>
      </c>
      <c r="T55" s="17">
        <v>1582.25</v>
      </c>
      <c r="U55" s="17">
        <v>549</v>
      </c>
      <c r="V55" s="17">
        <v>124.25</v>
      </c>
      <c r="W55" s="17">
        <v>74.75</v>
      </c>
      <c r="X55" s="17">
        <v>26.25</v>
      </c>
      <c r="Y55" s="17">
        <v>1.75</v>
      </c>
      <c r="Z55" s="17">
        <v>1</v>
      </c>
      <c r="AA55" s="17">
        <v>5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4">
        <v>24</v>
      </c>
      <c r="AJ55" s="17">
        <v>16</v>
      </c>
      <c r="AK55" s="17">
        <v>8</v>
      </c>
      <c r="AL55" s="24">
        <f t="shared" si="6"/>
        <v>0.66666666666666663</v>
      </c>
      <c r="AM55" s="24">
        <f t="shared" si="7"/>
        <v>0.33333333333333331</v>
      </c>
      <c r="AN55" s="24">
        <f t="shared" si="10"/>
        <v>0.63054687500000006</v>
      </c>
      <c r="AO55" s="24">
        <f t="shared" si="11"/>
        <v>0.29375000000000001</v>
      </c>
      <c r="AP55" s="24">
        <f t="shared" si="12"/>
        <v>7.5156250000000008E-2</v>
      </c>
      <c r="AQ55" s="45">
        <v>58</v>
      </c>
      <c r="AR55" s="15" t="s">
        <v>119</v>
      </c>
      <c r="AS55" s="18">
        <v>10.264290000000001</v>
      </c>
      <c r="AT55" s="18">
        <v>3.9714290000000001</v>
      </c>
      <c r="AU55" s="18">
        <v>1.76</v>
      </c>
      <c r="AV55" s="18">
        <v>9140.857</v>
      </c>
      <c r="AW55" s="18">
        <v>36.857140000000001</v>
      </c>
      <c r="AX55" s="18">
        <v>24.161429999999999</v>
      </c>
      <c r="AY55" s="18">
        <v>0</v>
      </c>
      <c r="AZ55" s="18">
        <v>0</v>
      </c>
      <c r="BA55" s="18">
        <v>0</v>
      </c>
      <c r="BB55" s="18">
        <v>133.71430000000001</v>
      </c>
      <c r="BC55" s="18">
        <v>205.42859999999999</v>
      </c>
      <c r="BD55" s="18">
        <v>374.57139999999998</v>
      </c>
      <c r="BE55" s="18">
        <v>297.71429999999998</v>
      </c>
      <c r="BF55" s="18">
        <v>540.28570000000002</v>
      </c>
      <c r="BG55" s="18">
        <v>433.1429</v>
      </c>
      <c r="BH55" s="18">
        <v>647.42859999999996</v>
      </c>
      <c r="BI55" s="18">
        <v>1015.7140000000001</v>
      </c>
      <c r="BJ55" s="18">
        <v>1667.143</v>
      </c>
      <c r="BK55" s="18">
        <v>2163.143</v>
      </c>
      <c r="BL55" s="18">
        <v>1597.143</v>
      </c>
      <c r="BM55" s="18">
        <v>47.142859999999999</v>
      </c>
      <c r="BN55" s="18">
        <v>8.8571430000000007</v>
      </c>
      <c r="BO55" s="18">
        <v>2</v>
      </c>
      <c r="BP55" s="18">
        <v>1.142857</v>
      </c>
      <c r="BQ55" s="18">
        <v>6.2857139999999996</v>
      </c>
      <c r="BR55" s="18">
        <v>0</v>
      </c>
      <c r="BS55" s="18">
        <v>0</v>
      </c>
      <c r="BT55" s="18">
        <v>0</v>
      </c>
      <c r="BU55" s="18">
        <v>0</v>
      </c>
      <c r="BV55" s="18">
        <v>0</v>
      </c>
      <c r="BW55" s="18">
        <v>0</v>
      </c>
      <c r="BX55" s="18">
        <v>0</v>
      </c>
      <c r="BY55" s="15">
        <v>24</v>
      </c>
      <c r="BZ55" s="18">
        <v>16</v>
      </c>
      <c r="CA55" s="18">
        <v>8</v>
      </c>
      <c r="CB55" s="30">
        <f t="shared" si="8"/>
        <v>0.66666666666666663</v>
      </c>
      <c r="CC55" s="30">
        <f t="shared" si="9"/>
        <v>0.33333333333333331</v>
      </c>
      <c r="CD55" s="30">
        <f t="shared" si="13"/>
        <v>0.64151812500000005</v>
      </c>
      <c r="CE55" s="30">
        <f t="shared" si="14"/>
        <v>0.24821431250000001</v>
      </c>
      <c r="CF55" s="30">
        <f t="shared" si="15"/>
        <v>0.11</v>
      </c>
    </row>
    <row r="56" spans="1:84" x14ac:dyDescent="0.25">
      <c r="A56" s="46">
        <v>59</v>
      </c>
      <c r="B56" s="14" t="s">
        <v>96</v>
      </c>
      <c r="C56" s="17">
        <v>5.87</v>
      </c>
      <c r="D56" s="17">
        <v>6.097142857142857</v>
      </c>
      <c r="E56" s="17">
        <v>4.0314285714285711</v>
      </c>
      <c r="F56" s="17">
        <v>19724.285714285714</v>
      </c>
      <c r="G56" s="17">
        <v>61.428571428571431</v>
      </c>
      <c r="H56" s="17">
        <v>28.645714285714284</v>
      </c>
      <c r="I56" s="17">
        <v>0</v>
      </c>
      <c r="J56" s="17">
        <v>0</v>
      </c>
      <c r="K56" s="17">
        <v>0</v>
      </c>
      <c r="L56" s="17">
        <v>411.42857142857144</v>
      </c>
      <c r="M56" s="17">
        <v>639.14285714285711</v>
      </c>
      <c r="N56" s="17">
        <v>995.42857142857144</v>
      </c>
      <c r="O56" s="17">
        <v>852.57142857142856</v>
      </c>
      <c r="P56" s="17">
        <v>1396.5714285714287</v>
      </c>
      <c r="Q56" s="17">
        <v>999.14285714285711</v>
      </c>
      <c r="R56" s="17">
        <v>1567.1428571428571</v>
      </c>
      <c r="S56" s="17">
        <v>1771.1428571428571</v>
      </c>
      <c r="T56" s="17">
        <v>2958.8571428571427</v>
      </c>
      <c r="U56" s="17">
        <v>4239.1428571428569</v>
      </c>
      <c r="V56" s="17">
        <v>3674.8571428571427</v>
      </c>
      <c r="W56" s="17">
        <v>167.71428571428572</v>
      </c>
      <c r="X56" s="17">
        <v>29.428571428571427</v>
      </c>
      <c r="Y56" s="17">
        <v>6.8571428571428568</v>
      </c>
      <c r="Z56" s="17">
        <v>1.1428571428571428</v>
      </c>
      <c r="AA56" s="17">
        <v>13.714285714285714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14">
        <v>24</v>
      </c>
      <c r="AJ56" s="17">
        <v>16</v>
      </c>
      <c r="AK56" s="17">
        <v>8</v>
      </c>
      <c r="AL56" s="24">
        <f t="shared" si="6"/>
        <v>0.66666666666666663</v>
      </c>
      <c r="AM56" s="24">
        <f t="shared" si="7"/>
        <v>0.33333333333333331</v>
      </c>
      <c r="AN56" s="24">
        <f t="shared" si="10"/>
        <v>0.36687500000000001</v>
      </c>
      <c r="AO56" s="24">
        <f t="shared" si="11"/>
        <v>0.38107142857142856</v>
      </c>
      <c r="AP56" s="24">
        <f t="shared" si="12"/>
        <v>0.2519642857142857</v>
      </c>
      <c r="AQ56" s="45">
        <v>59</v>
      </c>
      <c r="AR56" s="15">
        <v>2055</v>
      </c>
      <c r="AS56" s="18">
        <v>10.76857</v>
      </c>
      <c r="AT56" s="18">
        <v>3.347143</v>
      </c>
      <c r="AU56" s="18">
        <v>1.881429</v>
      </c>
      <c r="AV56" s="18">
        <v>10735.43</v>
      </c>
      <c r="AW56" s="18">
        <v>48.142859999999999</v>
      </c>
      <c r="AX56" s="18">
        <v>24.66</v>
      </c>
      <c r="AY56" s="18">
        <v>0</v>
      </c>
      <c r="AZ56" s="18">
        <v>0</v>
      </c>
      <c r="BA56" s="18">
        <v>0</v>
      </c>
      <c r="BB56" s="18">
        <v>114.28570000000001</v>
      </c>
      <c r="BC56" s="18">
        <v>160.8571</v>
      </c>
      <c r="BD56" s="18">
        <v>274.8571</v>
      </c>
      <c r="BE56" s="18">
        <v>219.42859999999999</v>
      </c>
      <c r="BF56" s="18">
        <v>438.57139999999998</v>
      </c>
      <c r="BG56" s="18">
        <v>318.8571</v>
      </c>
      <c r="BH56" s="18">
        <v>700.85709999999995</v>
      </c>
      <c r="BI56" s="18">
        <v>748.57140000000004</v>
      </c>
      <c r="BJ56" s="18">
        <v>1483.143</v>
      </c>
      <c r="BK56" s="18">
        <v>3349.4290000000001</v>
      </c>
      <c r="BL56" s="18">
        <v>2101.7139999999999</v>
      </c>
      <c r="BM56" s="18">
        <v>387.71429999999998</v>
      </c>
      <c r="BN56" s="18">
        <v>134.28569999999999</v>
      </c>
      <c r="BO56" s="18">
        <v>153.42859999999999</v>
      </c>
      <c r="BP56" s="18">
        <v>96.285709999999995</v>
      </c>
      <c r="BQ56" s="18">
        <v>53.142859999999999</v>
      </c>
      <c r="BR56" s="18">
        <v>0</v>
      </c>
      <c r="BS56" s="18">
        <v>0</v>
      </c>
      <c r="BT56" s="18">
        <v>0</v>
      </c>
      <c r="BU56" s="18">
        <v>0</v>
      </c>
      <c r="BV56" s="18">
        <v>0</v>
      </c>
      <c r="BW56" s="18">
        <v>0</v>
      </c>
      <c r="BX56" s="18">
        <v>0</v>
      </c>
      <c r="BY56" s="15">
        <v>24</v>
      </c>
      <c r="BZ56" s="18">
        <v>16</v>
      </c>
      <c r="CA56" s="18">
        <v>8</v>
      </c>
      <c r="CB56" s="30">
        <f t="shared" si="8"/>
        <v>0.66666666666666663</v>
      </c>
      <c r="CC56" s="30">
        <f t="shared" si="9"/>
        <v>0.33333333333333331</v>
      </c>
      <c r="CD56" s="30">
        <f t="shared" si="13"/>
        <v>0.67303562500000003</v>
      </c>
      <c r="CE56" s="30">
        <f t="shared" si="14"/>
        <v>0.2091964375</v>
      </c>
      <c r="CF56" s="30">
        <f t="shared" si="15"/>
        <v>0.1175893125</v>
      </c>
    </row>
    <row r="57" spans="1:84" x14ac:dyDescent="0.25">
      <c r="A57" s="46">
        <v>61</v>
      </c>
      <c r="B57" s="14" t="s">
        <v>97</v>
      </c>
      <c r="C57" s="17">
        <v>12.098750000000001</v>
      </c>
      <c r="D57" s="17">
        <v>2.5724999999999998</v>
      </c>
      <c r="E57" s="17">
        <v>1.3362499999999999</v>
      </c>
      <c r="F57" s="17">
        <v>6101</v>
      </c>
      <c r="G57" s="17">
        <v>56.25</v>
      </c>
      <c r="H57" s="17">
        <v>22.783749999999998</v>
      </c>
      <c r="I57" s="17">
        <v>0</v>
      </c>
      <c r="J57" s="17">
        <v>0</v>
      </c>
      <c r="K57" s="17">
        <v>0</v>
      </c>
      <c r="L57" s="17">
        <v>130.75</v>
      </c>
      <c r="M57" s="17">
        <v>206.25</v>
      </c>
      <c r="N57" s="17">
        <v>376.25</v>
      </c>
      <c r="O57" s="17">
        <v>312</v>
      </c>
      <c r="P57" s="17">
        <v>547.75</v>
      </c>
      <c r="Q57" s="17">
        <v>449.25</v>
      </c>
      <c r="R57" s="17">
        <v>802</v>
      </c>
      <c r="S57" s="17">
        <v>1030.25</v>
      </c>
      <c r="T57" s="17">
        <v>1032.5</v>
      </c>
      <c r="U57" s="17">
        <v>646.25</v>
      </c>
      <c r="V57" s="17">
        <v>233.75</v>
      </c>
      <c r="W57" s="17">
        <v>143.25</v>
      </c>
      <c r="X57" s="17">
        <v>61.25</v>
      </c>
      <c r="Y57" s="17">
        <v>79.75</v>
      </c>
      <c r="Z57" s="17">
        <v>39.5</v>
      </c>
      <c r="AA57" s="17">
        <v>10.25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4">
        <v>24</v>
      </c>
      <c r="AJ57" s="17">
        <v>16</v>
      </c>
      <c r="AK57" s="17">
        <v>8</v>
      </c>
      <c r="AL57" s="24">
        <f t="shared" si="6"/>
        <v>0.66666666666666663</v>
      </c>
      <c r="AM57" s="24">
        <f t="shared" si="7"/>
        <v>0.33333333333333331</v>
      </c>
      <c r="AN57" s="24">
        <f t="shared" si="10"/>
        <v>0.75617187500000005</v>
      </c>
      <c r="AO57" s="24">
        <f t="shared" si="11"/>
        <v>0.16078124999999999</v>
      </c>
      <c r="AP57" s="24">
        <f t="shared" si="12"/>
        <v>8.3515624999999996E-2</v>
      </c>
      <c r="AQ57" s="45">
        <v>61</v>
      </c>
      <c r="AR57" s="15" t="s">
        <v>120</v>
      </c>
      <c r="AS57" s="18">
        <v>10.60375</v>
      </c>
      <c r="AT57" s="18">
        <v>4.0437500000000002</v>
      </c>
      <c r="AU57" s="18">
        <v>1.3425</v>
      </c>
      <c r="AV57" s="18">
        <v>6004.5</v>
      </c>
      <c r="AW57" s="18">
        <v>53.625</v>
      </c>
      <c r="AX57" s="18">
        <v>22.501249999999999</v>
      </c>
      <c r="AY57" s="18">
        <v>0</v>
      </c>
      <c r="AZ57" s="18">
        <v>0</v>
      </c>
      <c r="BA57" s="18">
        <v>0</v>
      </c>
      <c r="BB57" s="18">
        <v>194.75</v>
      </c>
      <c r="BC57" s="18">
        <v>260.25</v>
      </c>
      <c r="BD57" s="18">
        <v>405</v>
      </c>
      <c r="BE57" s="18">
        <v>298.5</v>
      </c>
      <c r="BF57" s="18">
        <v>516.75</v>
      </c>
      <c r="BG57" s="18">
        <v>362</v>
      </c>
      <c r="BH57" s="18">
        <v>498.25</v>
      </c>
      <c r="BI57" s="18">
        <v>583.5</v>
      </c>
      <c r="BJ57" s="18">
        <v>998.25</v>
      </c>
      <c r="BK57" s="18">
        <v>1425</v>
      </c>
      <c r="BL57" s="18">
        <v>404.75</v>
      </c>
      <c r="BM57" s="18">
        <v>29.75</v>
      </c>
      <c r="BN57" s="18">
        <v>16</v>
      </c>
      <c r="BO57" s="18">
        <v>2.5</v>
      </c>
      <c r="BP57" s="18">
        <v>1</v>
      </c>
      <c r="BQ57" s="18">
        <v>8.25</v>
      </c>
      <c r="BR57" s="18">
        <v>0</v>
      </c>
      <c r="BS57" s="18">
        <v>0</v>
      </c>
      <c r="BT57" s="18">
        <v>0</v>
      </c>
      <c r="BU57" s="18">
        <v>0</v>
      </c>
      <c r="BV57" s="18">
        <v>0</v>
      </c>
      <c r="BW57" s="18">
        <v>0</v>
      </c>
      <c r="BX57" s="18">
        <v>0</v>
      </c>
      <c r="BY57" s="15">
        <v>24</v>
      </c>
      <c r="BZ57" s="18">
        <v>16</v>
      </c>
      <c r="CA57" s="18">
        <v>8</v>
      </c>
      <c r="CB57" s="30">
        <f t="shared" si="8"/>
        <v>0.66666666666666663</v>
      </c>
      <c r="CC57" s="30">
        <f t="shared" si="9"/>
        <v>0.33333333333333331</v>
      </c>
      <c r="CD57" s="30">
        <f t="shared" si="13"/>
        <v>0.66273437499999999</v>
      </c>
      <c r="CE57" s="30">
        <f t="shared" si="14"/>
        <v>0.25273437500000001</v>
      </c>
      <c r="CF57" s="30">
        <f t="shared" si="15"/>
        <v>8.3906250000000002E-2</v>
      </c>
    </row>
    <row r="58" spans="1:84" x14ac:dyDescent="0.25">
      <c r="A58" s="46">
        <v>62</v>
      </c>
      <c r="B58" s="14" t="s">
        <v>98</v>
      </c>
      <c r="C58" s="17">
        <v>11.061249999999998</v>
      </c>
      <c r="D58" s="17">
        <v>3.6712500000000001</v>
      </c>
      <c r="E58" s="17">
        <v>1.2475000000000003</v>
      </c>
      <c r="F58" s="17">
        <v>5590.75</v>
      </c>
      <c r="G58" s="17">
        <v>74.5</v>
      </c>
      <c r="H58" s="17">
        <v>22.767499999999998</v>
      </c>
      <c r="I58" s="17">
        <v>0</v>
      </c>
      <c r="J58" s="17">
        <v>0</v>
      </c>
      <c r="K58" s="17">
        <v>0</v>
      </c>
      <c r="L58" s="17">
        <v>111.75</v>
      </c>
      <c r="M58" s="17">
        <v>192.5</v>
      </c>
      <c r="N58" s="17">
        <v>348.5</v>
      </c>
      <c r="O58" s="17">
        <v>299.25</v>
      </c>
      <c r="P58" s="17">
        <v>512.75</v>
      </c>
      <c r="Q58" s="17">
        <v>396.25</v>
      </c>
      <c r="R58" s="17">
        <v>971</v>
      </c>
      <c r="S58" s="17">
        <v>1111.75</v>
      </c>
      <c r="T58" s="17">
        <v>1184.75</v>
      </c>
      <c r="U58" s="17">
        <v>380.75</v>
      </c>
      <c r="V58" s="17">
        <v>49.75</v>
      </c>
      <c r="W58" s="17">
        <v>10.75</v>
      </c>
      <c r="X58" s="17">
        <v>8.75</v>
      </c>
      <c r="Y58" s="17">
        <v>0.5</v>
      </c>
      <c r="Z58" s="17">
        <v>2.5</v>
      </c>
      <c r="AA58" s="17">
        <v>9.25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4">
        <v>24</v>
      </c>
      <c r="AJ58" s="17">
        <v>16</v>
      </c>
      <c r="AK58" s="17">
        <v>8</v>
      </c>
      <c r="AL58" s="24">
        <f t="shared" si="6"/>
        <v>0.66666666666666663</v>
      </c>
      <c r="AM58" s="24">
        <f t="shared" si="7"/>
        <v>0.33333333333333331</v>
      </c>
      <c r="AN58" s="24">
        <f t="shared" si="10"/>
        <v>0.69132812499999985</v>
      </c>
      <c r="AO58" s="24">
        <f t="shared" si="11"/>
        <v>0.22945312500000001</v>
      </c>
      <c r="AP58" s="24">
        <f t="shared" si="12"/>
        <v>7.7968750000000017E-2</v>
      </c>
      <c r="AQ58" s="45">
        <v>62</v>
      </c>
      <c r="AR58" s="15">
        <v>6001</v>
      </c>
      <c r="AS58" s="18">
        <v>12.79</v>
      </c>
      <c r="AT58" s="18">
        <v>1.97</v>
      </c>
      <c r="AU58" s="18">
        <v>1.24</v>
      </c>
      <c r="AV58" s="18">
        <v>7104</v>
      </c>
      <c r="AW58" s="18">
        <v>46</v>
      </c>
      <c r="AX58" s="18">
        <v>23.05</v>
      </c>
      <c r="AY58" s="18">
        <v>0</v>
      </c>
      <c r="AZ58" s="18">
        <v>0</v>
      </c>
      <c r="BA58" s="18">
        <v>0</v>
      </c>
      <c r="BB58" s="18">
        <v>44</v>
      </c>
      <c r="BC58" s="18">
        <v>122</v>
      </c>
      <c r="BD58" s="18">
        <v>128</v>
      </c>
      <c r="BE58" s="18">
        <v>120</v>
      </c>
      <c r="BF58" s="18">
        <v>308</v>
      </c>
      <c r="BG58" s="18">
        <v>254</v>
      </c>
      <c r="BH58" s="18">
        <v>406</v>
      </c>
      <c r="BI58" s="18">
        <v>794</v>
      </c>
      <c r="BJ58" s="18">
        <v>1508</v>
      </c>
      <c r="BK58" s="18">
        <v>1370</v>
      </c>
      <c r="BL58" s="18">
        <v>1822</v>
      </c>
      <c r="BM58" s="18">
        <v>220</v>
      </c>
      <c r="BN58" s="18">
        <v>4</v>
      </c>
      <c r="BO58" s="18">
        <v>0</v>
      </c>
      <c r="BP58" s="18">
        <v>4</v>
      </c>
      <c r="BQ58" s="18">
        <v>0</v>
      </c>
      <c r="BR58" s="18">
        <v>0</v>
      </c>
      <c r="BS58" s="18">
        <v>0</v>
      </c>
      <c r="BT58" s="18">
        <v>0</v>
      </c>
      <c r="BU58" s="18">
        <v>0</v>
      </c>
      <c r="BV58" s="18">
        <v>0</v>
      </c>
      <c r="BW58" s="18">
        <v>0</v>
      </c>
      <c r="BX58" s="18">
        <v>0</v>
      </c>
      <c r="BY58" s="15">
        <v>24</v>
      </c>
      <c r="BZ58" s="18">
        <v>16</v>
      </c>
      <c r="CA58" s="18">
        <v>8</v>
      </c>
      <c r="CB58" s="30">
        <f t="shared" si="8"/>
        <v>0.66666666666666663</v>
      </c>
      <c r="CC58" s="30">
        <f t="shared" si="9"/>
        <v>0.33333333333333331</v>
      </c>
      <c r="CD58" s="30">
        <f t="shared" si="13"/>
        <v>0.79937499999999995</v>
      </c>
      <c r="CE58" s="30">
        <f t="shared" si="14"/>
        <v>0.123125</v>
      </c>
      <c r="CF58" s="30">
        <f t="shared" si="15"/>
        <v>7.7499999999999999E-2</v>
      </c>
    </row>
    <row r="59" spans="1:84" x14ac:dyDescent="0.2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43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</row>
    <row r="60" spans="1:84" ht="15.75" x14ac:dyDescent="0.25">
      <c r="A60" s="38" t="s">
        <v>101</v>
      </c>
      <c r="B60" s="28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9"/>
      <c r="AI60" s="14"/>
      <c r="AJ60" s="14"/>
      <c r="AK60" s="14"/>
      <c r="AL60" s="14"/>
      <c r="AM60" s="14"/>
      <c r="AN60" s="14"/>
      <c r="AO60" s="14"/>
      <c r="AP60" s="14"/>
      <c r="AQ60" s="44" t="s">
        <v>101</v>
      </c>
      <c r="AR60" s="37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4"/>
      <c r="BY60" s="15"/>
      <c r="BZ60" s="15"/>
      <c r="CA60" s="15"/>
      <c r="CB60" s="15"/>
      <c r="CC60" s="15"/>
      <c r="CD60" s="15"/>
      <c r="CE60" s="15"/>
      <c r="CF60" s="15"/>
    </row>
    <row r="61" spans="1:84" x14ac:dyDescent="0.25">
      <c r="A61" s="38" t="s">
        <v>100</v>
      </c>
      <c r="B61" s="28"/>
      <c r="C61" s="25">
        <f>SUM(C2:C58)/57</f>
        <v>11.733142230576439</v>
      </c>
      <c r="D61" s="25">
        <f t="shared" ref="D61:AP61" si="16">SUM(D2:D58)/57</f>
        <v>3.0703174603174599</v>
      </c>
      <c r="E61" s="25">
        <f t="shared" si="16"/>
        <v>1.2013902812587027</v>
      </c>
      <c r="F61" s="25">
        <f t="shared" si="16"/>
        <v>5339.6138958507381</v>
      </c>
      <c r="G61" s="25">
        <f t="shared" si="16"/>
        <v>53.756857421331112</v>
      </c>
      <c r="H61" s="25">
        <f t="shared" si="16"/>
        <v>22.526083959899747</v>
      </c>
      <c r="I61" s="25">
        <f t="shared" si="16"/>
        <v>0</v>
      </c>
      <c r="J61" s="25">
        <f t="shared" si="16"/>
        <v>0</v>
      </c>
      <c r="K61" s="25">
        <f t="shared" si="16"/>
        <v>0</v>
      </c>
      <c r="L61" s="25">
        <f t="shared" si="16"/>
        <v>123.60547201336675</v>
      </c>
      <c r="M61" s="25">
        <f t="shared" si="16"/>
        <v>208.1532302979671</v>
      </c>
      <c r="N61" s="25">
        <f t="shared" si="16"/>
        <v>354.70307713728766</v>
      </c>
      <c r="O61" s="25">
        <f t="shared" si="16"/>
        <v>306.97055137844609</v>
      </c>
      <c r="P61" s="25">
        <f t="shared" si="16"/>
        <v>506.66325536062368</v>
      </c>
      <c r="Q61" s="25">
        <f t="shared" si="16"/>
        <v>463.65023670286826</v>
      </c>
      <c r="R61" s="25">
        <f t="shared" si="16"/>
        <v>778.05075187969931</v>
      </c>
      <c r="S61" s="25">
        <f t="shared" si="16"/>
        <v>825.82038429406828</v>
      </c>
      <c r="T61" s="25">
        <f t="shared" si="16"/>
        <v>774.77840434419386</v>
      </c>
      <c r="U61" s="25">
        <f t="shared" si="16"/>
        <v>504.13220551378441</v>
      </c>
      <c r="V61" s="25">
        <f t="shared" si="16"/>
        <v>300.30583402951828</v>
      </c>
      <c r="W61" s="25">
        <f t="shared" si="16"/>
        <v>76.000696184906715</v>
      </c>
      <c r="X61" s="25">
        <f t="shared" si="16"/>
        <v>53.77861319966582</v>
      </c>
      <c r="Y61" s="25">
        <f t="shared" si="16"/>
        <v>40.024853801169591</v>
      </c>
      <c r="Z61" s="25">
        <f t="shared" si="16"/>
        <v>19.794277360066832</v>
      </c>
      <c r="AA61" s="25">
        <f t="shared" si="16"/>
        <v>6.3925786688944575</v>
      </c>
      <c r="AB61" s="25">
        <f t="shared" si="16"/>
        <v>0</v>
      </c>
      <c r="AC61" s="25">
        <f t="shared" si="16"/>
        <v>0</v>
      </c>
      <c r="AD61" s="25">
        <f t="shared" si="16"/>
        <v>0</v>
      </c>
      <c r="AE61" s="25">
        <f t="shared" si="16"/>
        <v>0</v>
      </c>
      <c r="AF61" s="25">
        <f t="shared" si="16"/>
        <v>0</v>
      </c>
      <c r="AG61" s="25">
        <f t="shared" si="16"/>
        <v>0</v>
      </c>
      <c r="AH61" s="25">
        <f t="shared" si="16"/>
        <v>0</v>
      </c>
      <c r="AI61" s="25">
        <f t="shared" si="16"/>
        <v>24</v>
      </c>
      <c r="AJ61" s="25">
        <f t="shared" si="16"/>
        <v>16</v>
      </c>
      <c r="AK61" s="25">
        <f t="shared" si="16"/>
        <v>8</v>
      </c>
      <c r="AL61" s="26">
        <f t="shared" si="16"/>
        <v>0.66666666666666663</v>
      </c>
      <c r="AM61" s="26">
        <f t="shared" si="16"/>
        <v>0.33333333333333331</v>
      </c>
      <c r="AN61" s="26">
        <f t="shared" si="16"/>
        <v>0.73332138941102742</v>
      </c>
      <c r="AO61" s="26">
        <f t="shared" si="16"/>
        <v>0.19189484126984124</v>
      </c>
      <c r="AP61" s="26">
        <f t="shared" si="16"/>
        <v>7.5086892578668921E-2</v>
      </c>
      <c r="AQ61" s="44" t="s">
        <v>121</v>
      </c>
      <c r="AR61" s="37"/>
      <c r="AS61" s="33">
        <f>SUM(AS2:AS58)/57</f>
        <v>10.412732090225564</v>
      </c>
      <c r="AT61" s="33">
        <f t="shared" ref="AT61:CF61" si="17">SUM(AT2:AT58)/57</f>
        <v>3.9758803609047626</v>
      </c>
      <c r="AU61" s="33">
        <f t="shared" si="17"/>
        <v>1.7461184260626565</v>
      </c>
      <c r="AV61" s="33">
        <f t="shared" si="17"/>
        <v>8715.1709173007512</v>
      </c>
      <c r="AW61" s="33">
        <f t="shared" si="17"/>
        <v>48.122806992431073</v>
      </c>
      <c r="AX61" s="33">
        <f t="shared" si="17"/>
        <v>24.134284661679192</v>
      </c>
      <c r="AY61" s="33">
        <f t="shared" si="17"/>
        <v>0</v>
      </c>
      <c r="AZ61" s="33">
        <f t="shared" si="17"/>
        <v>0</v>
      </c>
      <c r="BA61" s="33">
        <f t="shared" si="17"/>
        <v>0</v>
      </c>
      <c r="BB61" s="33">
        <f t="shared" si="17"/>
        <v>155.31265984962405</v>
      </c>
      <c r="BC61" s="33">
        <f t="shared" si="17"/>
        <v>238.75627142857141</v>
      </c>
      <c r="BD61" s="33">
        <f t="shared" si="17"/>
        <v>412.2474864661653</v>
      </c>
      <c r="BE61" s="33">
        <f t="shared" si="17"/>
        <v>334.72117719298245</v>
      </c>
      <c r="BF61" s="33">
        <f t="shared" si="17"/>
        <v>574.86905313283205</v>
      </c>
      <c r="BG61" s="33">
        <f t="shared" si="17"/>
        <v>457.50375162907272</v>
      </c>
      <c r="BH61" s="33">
        <f t="shared" si="17"/>
        <v>806.71051604010029</v>
      </c>
      <c r="BI61" s="33">
        <f t="shared" si="17"/>
        <v>1078.8608812030077</v>
      </c>
      <c r="BJ61" s="33">
        <f t="shared" si="17"/>
        <v>1632.4705654135337</v>
      </c>
      <c r="BK61" s="33">
        <f t="shared" si="17"/>
        <v>1494.7424809022552</v>
      </c>
      <c r="BL61" s="33">
        <f t="shared" si="17"/>
        <v>886.90851418546333</v>
      </c>
      <c r="BM61" s="33">
        <f t="shared" si="17"/>
        <v>278.70739857644111</v>
      </c>
      <c r="BN61" s="33">
        <f t="shared" si="17"/>
        <v>127.83146154385967</v>
      </c>
      <c r="BO61" s="33">
        <f t="shared" si="17"/>
        <v>116.85901785213034</v>
      </c>
      <c r="BP61" s="33">
        <f t="shared" si="17"/>
        <v>76.559521649122829</v>
      </c>
      <c r="BQ61" s="33">
        <f t="shared" si="17"/>
        <v>42.110276112781953</v>
      </c>
      <c r="BR61" s="33">
        <f t="shared" si="17"/>
        <v>0</v>
      </c>
      <c r="BS61" s="33">
        <f t="shared" si="17"/>
        <v>0</v>
      </c>
      <c r="BT61" s="33">
        <f t="shared" si="17"/>
        <v>0</v>
      </c>
      <c r="BU61" s="33">
        <f t="shared" si="17"/>
        <v>0</v>
      </c>
      <c r="BV61" s="33">
        <f t="shared" si="17"/>
        <v>0</v>
      </c>
      <c r="BW61" s="33">
        <f t="shared" si="17"/>
        <v>0</v>
      </c>
      <c r="BX61" s="33">
        <f t="shared" si="17"/>
        <v>0</v>
      </c>
      <c r="BY61" s="33">
        <f t="shared" si="17"/>
        <v>24</v>
      </c>
      <c r="BZ61" s="33">
        <f t="shared" si="17"/>
        <v>16</v>
      </c>
      <c r="CA61" s="33">
        <f t="shared" si="17"/>
        <v>8</v>
      </c>
      <c r="CB61" s="36">
        <f t="shared" si="17"/>
        <v>0.66666666666666663</v>
      </c>
      <c r="CC61" s="36">
        <f t="shared" si="17"/>
        <v>0.33333333333333331</v>
      </c>
      <c r="CD61" s="36">
        <f t="shared" si="17"/>
        <v>0.65079575563909775</v>
      </c>
      <c r="CE61" s="36">
        <f t="shared" si="17"/>
        <v>0.24849252255654766</v>
      </c>
      <c r="CF61" s="36">
        <f t="shared" si="17"/>
        <v>0.10913240162891603</v>
      </c>
    </row>
    <row r="63" spans="1:84" x14ac:dyDescent="0.25">
      <c r="AZ63">
        <v>0</v>
      </c>
      <c r="BA63">
        <v>0</v>
      </c>
      <c r="BB63">
        <v>155.31265984962405</v>
      </c>
      <c r="BC63">
        <v>238.75627142857141</v>
      </c>
      <c r="BD63">
        <v>412.2474864661653</v>
      </c>
      <c r="BE63">
        <v>334.72117719298245</v>
      </c>
      <c r="BF63">
        <v>574.86905313283205</v>
      </c>
      <c r="BG63">
        <v>457.50375162907272</v>
      </c>
      <c r="BH63">
        <v>806.71051604010029</v>
      </c>
      <c r="BI63">
        <v>1078.8608812030077</v>
      </c>
      <c r="BJ63">
        <v>1632.4705654135337</v>
      </c>
      <c r="BK63">
        <v>1494.7424809022552</v>
      </c>
      <c r="BL63">
        <v>886.90851418546333</v>
      </c>
      <c r="BM63">
        <v>278.70739857644111</v>
      </c>
      <c r="BN63">
        <v>127.83146154385967</v>
      </c>
      <c r="BO63">
        <v>116.85901785213034</v>
      </c>
      <c r="BP63">
        <v>76.559521649122829</v>
      </c>
      <c r="BQ63">
        <v>42.110276112781953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f>SUM(AZ63:BX63)</f>
        <v>8715.1710331779414</v>
      </c>
    </row>
    <row r="64" spans="1:84" x14ac:dyDescent="0.25">
      <c r="A64">
        <v>0</v>
      </c>
      <c r="B64">
        <v>0</v>
      </c>
      <c r="C64">
        <v>123.60547201336675</v>
      </c>
      <c r="D64">
        <v>208.1532302979671</v>
      </c>
      <c r="E64">
        <v>354.70307713728766</v>
      </c>
      <c r="F64">
        <v>306.97055137844609</v>
      </c>
      <c r="G64">
        <v>506.66325536062368</v>
      </c>
      <c r="H64">
        <v>463.65023670286826</v>
      </c>
      <c r="I64">
        <v>778.05075187969931</v>
      </c>
      <c r="J64">
        <v>825.82038429406828</v>
      </c>
      <c r="K64">
        <v>774.77840434419386</v>
      </c>
      <c r="L64">
        <v>504.13220551378441</v>
      </c>
      <c r="M64">
        <v>300.30583402951828</v>
      </c>
      <c r="N64">
        <v>76.000696184906715</v>
      </c>
      <c r="O64">
        <v>53.77861319966582</v>
      </c>
      <c r="P64">
        <v>40.024853801169591</v>
      </c>
      <c r="Q64">
        <v>19.794277360066832</v>
      </c>
      <c r="R64">
        <v>6.3925786688944575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f>SUM(A64:Y64)</f>
        <v>5342.8244221665263</v>
      </c>
      <c r="BI64">
        <v>806.71051604010029</v>
      </c>
      <c r="BJ64">
        <v>1078.8608812030077</v>
      </c>
      <c r="BK64">
        <v>1632.4705654135337</v>
      </c>
      <c r="BL64" s="19">
        <f>SUM(BI64:BK64)</f>
        <v>3518.0419626566418</v>
      </c>
    </row>
    <row r="65" spans="9:66" x14ac:dyDescent="0.25">
      <c r="BF65" t="s">
        <v>134</v>
      </c>
      <c r="BN65" s="51">
        <f>(BL64/BY63)*100</f>
        <v>40.366872311096877</v>
      </c>
    </row>
    <row r="66" spans="9:66" x14ac:dyDescent="0.25">
      <c r="I66">
        <v>778.05075187969931</v>
      </c>
      <c r="J66">
        <v>825.82038429406828</v>
      </c>
      <c r="K66">
        <v>774.77840434419386</v>
      </c>
      <c r="L66">
        <f>SUM(I66:K66)</f>
        <v>2378.6495405179612</v>
      </c>
      <c r="O66" s="51">
        <f>(L66/Z64)*100</f>
        <v>44.520451217699083</v>
      </c>
    </row>
    <row r="67" spans="9:66" x14ac:dyDescent="0.25">
      <c r="N67" t="s">
        <v>135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9"/>
  <sheetViews>
    <sheetView zoomScale="60" zoomScaleNormal="60" workbookViewId="0">
      <selection activeCell="H19" sqref="H19"/>
    </sheetView>
  </sheetViews>
  <sheetFormatPr defaultRowHeight="15" x14ac:dyDescent="0.25"/>
  <cols>
    <col min="8" max="8" width="31.5703125" customWidth="1"/>
  </cols>
  <sheetData>
    <row r="1" spans="1:4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</row>
    <row r="3" spans="1:42" x14ac:dyDescent="0.25">
      <c r="A3" t="s">
        <v>100</v>
      </c>
      <c r="C3">
        <v>11.733142230576439</v>
      </c>
      <c r="D3">
        <v>3.0703174603174599</v>
      </c>
      <c r="E3">
        <v>1.2013902812587027</v>
      </c>
      <c r="F3">
        <v>5339.6138958507381</v>
      </c>
      <c r="G3">
        <v>53.756857421331112</v>
      </c>
      <c r="H3">
        <v>22.526083959899747</v>
      </c>
      <c r="I3">
        <v>0</v>
      </c>
      <c r="J3">
        <v>0</v>
      </c>
      <c r="K3">
        <v>0</v>
      </c>
      <c r="L3">
        <v>123.60547201336675</v>
      </c>
      <c r="M3">
        <v>208.1532302979671</v>
      </c>
      <c r="N3">
        <v>354.70307713728766</v>
      </c>
      <c r="O3">
        <v>306.97055137844609</v>
      </c>
      <c r="P3">
        <v>506.66325536062368</v>
      </c>
      <c r="Q3">
        <v>463.65023670286826</v>
      </c>
      <c r="R3">
        <v>778.05075187969931</v>
      </c>
      <c r="S3">
        <v>825.82038429406828</v>
      </c>
      <c r="T3">
        <v>774.77840434419386</v>
      </c>
      <c r="U3">
        <v>504.13220551378441</v>
      </c>
      <c r="V3">
        <v>300.30583402951828</v>
      </c>
      <c r="W3">
        <v>76.000696184906715</v>
      </c>
      <c r="X3">
        <v>53.77861319966582</v>
      </c>
      <c r="Y3">
        <v>40.024853801169591</v>
      </c>
      <c r="Z3">
        <v>19.794277360066832</v>
      </c>
      <c r="AA3">
        <v>6.3925786688944575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24</v>
      </c>
      <c r="AJ3">
        <v>16</v>
      </c>
      <c r="AK3">
        <v>8</v>
      </c>
      <c r="AL3">
        <v>0.66666666666666663</v>
      </c>
      <c r="AM3">
        <v>0.33333333333333331</v>
      </c>
      <c r="AN3">
        <v>0.73332138941102742</v>
      </c>
      <c r="AO3">
        <v>0.19189484126984124</v>
      </c>
      <c r="AP3">
        <v>7.5086892578668921E-2</v>
      </c>
    </row>
    <row r="5" spans="1:42" x14ac:dyDescent="0.25">
      <c r="A5" t="s">
        <v>121</v>
      </c>
      <c r="C5">
        <v>10.412732090225564</v>
      </c>
      <c r="D5">
        <v>3.9758803609047626</v>
      </c>
      <c r="E5">
        <v>1.7461184260626565</v>
      </c>
      <c r="F5">
        <v>8715.1709173007512</v>
      </c>
      <c r="G5">
        <v>48.122806992431073</v>
      </c>
      <c r="H5">
        <v>24.134284661679192</v>
      </c>
      <c r="I5">
        <v>0</v>
      </c>
      <c r="J5">
        <v>0</v>
      </c>
      <c r="K5">
        <v>0</v>
      </c>
      <c r="L5">
        <v>155.31265984962405</v>
      </c>
      <c r="M5">
        <v>238.75627142857141</v>
      </c>
      <c r="N5">
        <v>412.2474864661653</v>
      </c>
      <c r="O5">
        <v>334.72117719298245</v>
      </c>
      <c r="P5">
        <v>574.86905313283205</v>
      </c>
      <c r="Q5">
        <v>457.50375162907272</v>
      </c>
      <c r="R5">
        <v>806.71051604010029</v>
      </c>
      <c r="S5">
        <v>1078.8608812030077</v>
      </c>
      <c r="T5">
        <v>1632.4705654135337</v>
      </c>
      <c r="U5">
        <v>1494.7424809022552</v>
      </c>
      <c r="V5">
        <v>886.90851418546333</v>
      </c>
      <c r="W5">
        <v>278.70739857644111</v>
      </c>
      <c r="X5">
        <v>127.83146154385967</v>
      </c>
      <c r="Y5">
        <v>116.85901785213034</v>
      </c>
      <c r="Z5">
        <v>76.559521649122829</v>
      </c>
      <c r="AA5">
        <v>42.110276112781953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24</v>
      </c>
      <c r="AJ5">
        <v>16</v>
      </c>
      <c r="AK5">
        <v>8</v>
      </c>
      <c r="AL5">
        <v>0.66666666666666663</v>
      </c>
      <c r="AM5">
        <v>0.33333333333333331</v>
      </c>
      <c r="AN5">
        <v>0.65079575563909775</v>
      </c>
      <c r="AO5">
        <v>0.24849252255654766</v>
      </c>
      <c r="AP5">
        <v>0.10913240162891603</v>
      </c>
    </row>
    <row r="7" spans="1:42" x14ac:dyDescent="0.25">
      <c r="C7">
        <f>C3-C5</f>
        <v>1.3204101403508748</v>
      </c>
      <c r="D7">
        <f t="shared" ref="D7:AP7" si="0">D3-D5</f>
        <v>-0.90556290058730271</v>
      </c>
      <c r="E7">
        <f t="shared" si="0"/>
        <v>-0.54472814480395382</v>
      </c>
      <c r="F7">
        <f t="shared" si="0"/>
        <v>-3375.5570214500131</v>
      </c>
      <c r="G7">
        <f t="shared" si="0"/>
        <v>5.6340504289000393</v>
      </c>
      <c r="H7">
        <f t="shared" si="0"/>
        <v>-1.6082007017794453</v>
      </c>
      <c r="I7">
        <f t="shared" si="0"/>
        <v>0</v>
      </c>
      <c r="J7">
        <f t="shared" si="0"/>
        <v>0</v>
      </c>
      <c r="K7">
        <f t="shared" si="0"/>
        <v>0</v>
      </c>
      <c r="L7">
        <f t="shared" si="0"/>
        <v>-31.707187836257305</v>
      </c>
      <c r="M7">
        <f t="shared" si="0"/>
        <v>-30.603041130604311</v>
      </c>
      <c r="N7">
        <f t="shared" si="0"/>
        <v>-57.544409328877634</v>
      </c>
      <c r="O7">
        <f t="shared" si="0"/>
        <v>-27.750625814536363</v>
      </c>
      <c r="P7">
        <f t="shared" si="0"/>
        <v>-68.205797772208371</v>
      </c>
      <c r="Q7">
        <f t="shared" si="0"/>
        <v>6.1464850737955317</v>
      </c>
      <c r="R7">
        <f t="shared" si="0"/>
        <v>-28.659764160400982</v>
      </c>
      <c r="S7">
        <f t="shared" si="0"/>
        <v>-253.04049690893942</v>
      </c>
      <c r="T7">
        <f t="shared" si="0"/>
        <v>-857.69216106933982</v>
      </c>
      <c r="U7">
        <f t="shared" si="0"/>
        <v>-990.61027538847088</v>
      </c>
      <c r="V7">
        <f t="shared" si="0"/>
        <v>-586.60268015594511</v>
      </c>
      <c r="W7">
        <f t="shared" si="0"/>
        <v>-202.70670239153441</v>
      </c>
      <c r="X7">
        <f t="shared" si="0"/>
        <v>-74.052848344193848</v>
      </c>
      <c r="Y7">
        <f t="shared" si="0"/>
        <v>-76.834164050960737</v>
      </c>
      <c r="Z7">
        <f t="shared" si="0"/>
        <v>-56.765244289056</v>
      </c>
      <c r="AA7">
        <f t="shared" si="0"/>
        <v>-35.717697443887495</v>
      </c>
      <c r="AB7">
        <f t="shared" si="0"/>
        <v>0</v>
      </c>
      <c r="AC7">
        <f t="shared" si="0"/>
        <v>0</v>
      </c>
      <c r="AD7">
        <f t="shared" si="0"/>
        <v>0</v>
      </c>
      <c r="AE7">
        <f t="shared" si="0"/>
        <v>0</v>
      </c>
      <c r="AF7">
        <f t="shared" si="0"/>
        <v>0</v>
      </c>
      <c r="AG7">
        <f t="shared" si="0"/>
        <v>0</v>
      </c>
      <c r="AH7">
        <f t="shared" si="0"/>
        <v>0</v>
      </c>
      <c r="AI7">
        <f t="shared" si="0"/>
        <v>0</v>
      </c>
      <c r="AJ7">
        <f t="shared" si="0"/>
        <v>0</v>
      </c>
      <c r="AK7">
        <f t="shared" si="0"/>
        <v>0</v>
      </c>
      <c r="AL7">
        <f t="shared" si="0"/>
        <v>0</v>
      </c>
      <c r="AM7">
        <f t="shared" si="0"/>
        <v>0</v>
      </c>
      <c r="AN7">
        <f t="shared" si="0"/>
        <v>8.2525633771929674E-2</v>
      </c>
      <c r="AO7">
        <f t="shared" si="0"/>
        <v>-5.6597681286706419E-2</v>
      </c>
      <c r="AP7">
        <f t="shared" si="0"/>
        <v>-3.4045509050247114E-2</v>
      </c>
    </row>
    <row r="9" spans="1:42" x14ac:dyDescent="0.25">
      <c r="C9" s="47">
        <f>C7/C5</f>
        <v>0.12680727103219572</v>
      </c>
      <c r="D9" s="47">
        <f t="shared" ref="D9:AP9" si="1">D7/D5</f>
        <v>-0.22776412225372653</v>
      </c>
      <c r="E9" s="47">
        <f t="shared" si="1"/>
        <v>-0.31196517754655845</v>
      </c>
      <c r="F9" s="47">
        <f t="shared" si="1"/>
        <v>-0.38731965826959192</v>
      </c>
      <c r="G9" s="47">
        <f t="shared" si="1"/>
        <v>0.1170765128016365</v>
      </c>
      <c r="H9" s="47">
        <f t="shared" si="1"/>
        <v>-6.6635523875003114E-2</v>
      </c>
      <c r="I9" s="47"/>
      <c r="J9" s="47"/>
      <c r="K9" s="47"/>
      <c r="L9" s="47">
        <f t="shared" si="1"/>
        <v>-0.20415069748310705</v>
      </c>
      <c r="M9" s="47">
        <f t="shared" si="1"/>
        <v>-0.12817691006604534</v>
      </c>
      <c r="N9" s="47">
        <f t="shared" si="1"/>
        <v>-0.13958704714528447</v>
      </c>
      <c r="O9" s="47">
        <f t="shared" si="1"/>
        <v>-8.2906692809988608E-2</v>
      </c>
      <c r="P9" s="47">
        <f t="shared" si="1"/>
        <v>-0.11864579837879777</v>
      </c>
      <c r="Q9" s="47">
        <f t="shared" si="1"/>
        <v>1.3434829882616737E-2</v>
      </c>
      <c r="R9" s="47">
        <f t="shared" si="1"/>
        <v>-3.552670207038227E-2</v>
      </c>
      <c r="S9" s="47">
        <f t="shared" si="1"/>
        <v>-0.23454413939523047</v>
      </c>
      <c r="T9" s="47">
        <f t="shared" si="1"/>
        <v>-0.5253951766365057</v>
      </c>
      <c r="U9" s="47">
        <f t="shared" si="1"/>
        <v>-0.66272972638773164</v>
      </c>
      <c r="V9" s="47">
        <f t="shared" si="1"/>
        <v>-0.66140156597175181</v>
      </c>
      <c r="W9" s="47">
        <f t="shared" si="1"/>
        <v>-0.72731008730626867</v>
      </c>
      <c r="X9" s="47">
        <f t="shared" si="1"/>
        <v>-0.57930064672526571</v>
      </c>
      <c r="Y9" s="47">
        <f t="shared" si="1"/>
        <v>-0.65749452171662293</v>
      </c>
      <c r="Z9" s="47">
        <f t="shared" si="1"/>
        <v>-0.74145244205175076</v>
      </c>
      <c r="AA9" s="47">
        <f t="shared" si="1"/>
        <v>-0.84819433024439173</v>
      </c>
      <c r="AB9" s="47"/>
      <c r="AC9" s="47"/>
      <c r="AD9" s="47"/>
      <c r="AE9" s="47"/>
      <c r="AF9" s="47"/>
      <c r="AG9" s="47"/>
      <c r="AH9" s="47"/>
      <c r="AI9" s="47">
        <f t="shared" si="1"/>
        <v>0</v>
      </c>
      <c r="AJ9" s="47">
        <f t="shared" si="1"/>
        <v>0</v>
      </c>
      <c r="AK9" s="47">
        <f t="shared" si="1"/>
        <v>0</v>
      </c>
      <c r="AL9" s="47">
        <f t="shared" si="1"/>
        <v>0</v>
      </c>
      <c r="AM9" s="47">
        <f t="shared" si="1"/>
        <v>0</v>
      </c>
      <c r="AN9" s="47">
        <f t="shared" si="1"/>
        <v>0.12680727103219572</v>
      </c>
      <c r="AO9" s="47">
        <f t="shared" si="1"/>
        <v>-0.22776412225372653</v>
      </c>
      <c r="AP9" s="47">
        <f t="shared" si="1"/>
        <v>-0.31196517754655845</v>
      </c>
    </row>
    <row r="10" spans="1:42" x14ac:dyDescent="0.25">
      <c r="C10" t="s">
        <v>122</v>
      </c>
      <c r="D10" t="s">
        <v>124</v>
      </c>
      <c r="E10" t="s">
        <v>124</v>
      </c>
      <c r="F10" t="s">
        <v>124</v>
      </c>
      <c r="G10" t="s">
        <v>122</v>
      </c>
      <c r="H10" t="s">
        <v>124</v>
      </c>
    </row>
    <row r="11" spans="1:42" x14ac:dyDescent="0.25">
      <c r="C11" t="s">
        <v>123</v>
      </c>
      <c r="D11" t="s">
        <v>125</v>
      </c>
      <c r="E11" t="s">
        <v>126</v>
      </c>
      <c r="F11" t="s">
        <v>127</v>
      </c>
      <c r="G11" t="s">
        <v>128</v>
      </c>
      <c r="H11" t="s">
        <v>129</v>
      </c>
    </row>
    <row r="13" spans="1:42" x14ac:dyDescent="0.25">
      <c r="H13">
        <f>H3-16</f>
        <v>6.5260839598997471</v>
      </c>
    </row>
    <row r="15" spans="1:42" x14ac:dyDescent="0.25">
      <c r="H15">
        <f t="shared" ref="H15" si="2">H5-16</f>
        <v>8.1342846616791924</v>
      </c>
    </row>
    <row r="17" spans="8:8" x14ac:dyDescent="0.25">
      <c r="H17">
        <f t="shared" ref="H17" si="3">H13-H15</f>
        <v>-1.6082007017794453</v>
      </c>
    </row>
    <row r="19" spans="8:8" x14ac:dyDescent="0.25">
      <c r="H19" s="47">
        <f t="shared" ref="H19" si="4">H17/H15</f>
        <v>-0.19770646942757203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NCPO PRECISE</vt:lpstr>
      <vt:lpstr>CG SAMPLE 10 PRECISE</vt:lpstr>
      <vt:lpstr>PLLA 16 HOURS</vt:lpstr>
      <vt:lpstr>CG 16 HOURS</vt:lpstr>
      <vt:lpstr>PLLA vs CG</vt:lpstr>
      <vt:lpstr>ALL AVERAGES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Sarah Deans</cp:lastModifiedBy>
  <cp:revision/>
  <dcterms:created xsi:type="dcterms:W3CDTF">2017-08-28T12:14:38Z</dcterms:created>
  <dcterms:modified xsi:type="dcterms:W3CDTF">2018-09-04T13:04:58Z</dcterms:modified>
</cp:coreProperties>
</file>