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RT" sheetId="1" r:id="rId1"/>
  </sheets>
  <calcPr calcId="125725"/>
</workbook>
</file>

<file path=xl/calcChain.xml><?xml version="1.0" encoding="utf-8"?>
<calcChain xmlns="http://schemas.openxmlformats.org/spreadsheetml/2006/main">
  <c r="G3" i="1"/>
  <c r="F95"/>
  <c r="F96"/>
  <c r="F97"/>
  <c r="F98"/>
  <c r="F99"/>
  <c r="F100"/>
  <c r="F101"/>
  <c r="F102"/>
  <c r="F103"/>
  <c r="F104"/>
  <c r="F105"/>
  <c r="F106"/>
  <c r="F107"/>
  <c r="F108"/>
  <c r="F109"/>
  <c r="F79"/>
  <c r="F80"/>
  <c r="F81"/>
  <c r="F82"/>
  <c r="F83"/>
  <c r="F84"/>
  <c r="F85"/>
  <c r="F86"/>
  <c r="F87"/>
  <c r="F88"/>
  <c r="F89"/>
  <c r="F90"/>
  <c r="F91"/>
  <c r="F92"/>
  <c r="F93"/>
  <c r="P5"/>
  <c r="P4"/>
  <c r="P3"/>
  <c r="P2"/>
  <c r="F46" l="1"/>
  <c r="F3"/>
  <c r="F4"/>
  <c r="F5"/>
  <c r="F6"/>
  <c r="F7"/>
  <c r="F8"/>
  <c r="F9"/>
  <c r="F10"/>
  <c r="F11"/>
  <c r="F12"/>
  <c r="F13"/>
  <c r="F14"/>
  <c r="F15"/>
  <c r="F16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8"/>
  <c r="F49"/>
  <c r="F50"/>
  <c r="F51"/>
  <c r="F52"/>
  <c r="F53"/>
  <c r="F54"/>
  <c r="F55"/>
  <c r="F56"/>
  <c r="F57"/>
  <c r="F58"/>
  <c r="F59"/>
  <c r="F60"/>
  <c r="F61"/>
  <c r="F62"/>
  <c r="F64"/>
  <c r="F65"/>
  <c r="F66"/>
  <c r="F67"/>
  <c r="F68"/>
  <c r="F69"/>
  <c r="F70"/>
  <c r="F72"/>
  <c r="F73"/>
  <c r="F74"/>
  <c r="F75"/>
  <c r="F76"/>
  <c r="F2"/>
  <c r="J2" l="1"/>
  <c r="M5"/>
  <c r="J4"/>
  <c r="M4"/>
  <c r="M3"/>
  <c r="M2"/>
  <c r="J5"/>
  <c r="J3"/>
</calcChain>
</file>

<file path=xl/sharedStrings.xml><?xml version="1.0" encoding="utf-8"?>
<sst xmlns="http://schemas.openxmlformats.org/spreadsheetml/2006/main" count="155" uniqueCount="99">
  <si>
    <t>Sample</t>
  </si>
  <si>
    <t>Volume added</t>
  </si>
  <si>
    <t xml:space="preserve">Blank </t>
  </si>
  <si>
    <t>Weight</t>
  </si>
  <si>
    <t>Molarity</t>
  </si>
  <si>
    <t>E239 + 1% Car - 5 min - 1</t>
  </si>
  <si>
    <t>E239 + 1% Car - 5 min - 2</t>
  </si>
  <si>
    <t>E239 + 1% Car - 5 min - 3</t>
  </si>
  <si>
    <t>E239 + 1% Car - 10 min - 1</t>
  </si>
  <si>
    <t>E239 + 1% Car - 10 min - 2</t>
  </si>
  <si>
    <t>E239 + 1% Car - 10 min - 3</t>
  </si>
  <si>
    <t>E239 + 1% Car - 20 min - 1</t>
  </si>
  <si>
    <t>E239 + 1% Car - 20 min - 2</t>
  </si>
  <si>
    <t>E239 + 1% Car - 20 min - 3</t>
  </si>
  <si>
    <t>E239 + 1% Car - 40 min 1 - 1</t>
  </si>
  <si>
    <t>E239 + 1% Car - 40 min 1 - 2</t>
  </si>
  <si>
    <t>E239 + 1% Car - 40 min 1 - 3</t>
  </si>
  <si>
    <t>E239 + 1% Car - 40 min 2 - 1</t>
  </si>
  <si>
    <t>E239 + 1% Car - 40 min 2 - 2</t>
  </si>
  <si>
    <t>E239 + 1% Car - 40 min 2 - 3</t>
  </si>
  <si>
    <t>E239 - 5 min - 1</t>
  </si>
  <si>
    <t>E239 - 5 min - 2</t>
  </si>
  <si>
    <t>E239 - 5 min - 3</t>
  </si>
  <si>
    <t>E239 - 40 min1 - 1</t>
  </si>
  <si>
    <t xml:space="preserve">E239 - 40min1 - 2 </t>
  </si>
  <si>
    <t>E239 - 40 min1 - 3</t>
  </si>
  <si>
    <t>E239 + 1% car - 5 min - 1</t>
  </si>
  <si>
    <t>E239 + 1% car - 5 min - 2</t>
  </si>
  <si>
    <t>E239 + 1% car - 5 min - 3</t>
  </si>
  <si>
    <t>E239 + 1% car - 40 min1 - 1</t>
  </si>
  <si>
    <t>E239 + 1% car - 40 min1 - 2</t>
  </si>
  <si>
    <t>E239 + 1% car - 40 min1 - 3</t>
  </si>
  <si>
    <t xml:space="preserve">E239 - T4 - 10min </t>
  </si>
  <si>
    <t>E239 - T4 - 5min</t>
  </si>
  <si>
    <t>E239 - T3 - 40min2</t>
  </si>
  <si>
    <t>E239 - T3 - 40min1</t>
  </si>
  <si>
    <t>E239 - T3 - 20min</t>
  </si>
  <si>
    <t>E239 - T3 - 10min</t>
  </si>
  <si>
    <t>E239 - T3 - 5min</t>
  </si>
  <si>
    <t>E239 - T2 - 40min2</t>
  </si>
  <si>
    <t>E239 - T2 - 40min1</t>
  </si>
  <si>
    <t>E239 - T2 - 10min</t>
  </si>
  <si>
    <t>E239 - T2 - 5min</t>
  </si>
  <si>
    <t>E239 + 1% Car - RT - 40min1 - 3</t>
  </si>
  <si>
    <t>E239 + 1% Car - RT - 40min1 - 2</t>
  </si>
  <si>
    <t>E239 + 1% Car - RT - 40min1 - 1</t>
  </si>
  <si>
    <t>E239 + 1% Car - RT - 10min - 3</t>
  </si>
  <si>
    <t>E239 + 1% Car - RT - 10min - 2</t>
  </si>
  <si>
    <t>E239 + 1% Car - RT - 10min - 1</t>
  </si>
  <si>
    <t>E239 -RT - 40min2 -3</t>
  </si>
  <si>
    <t>E239 -RT - 40min2 -2</t>
  </si>
  <si>
    <t xml:space="preserve">E239 -RT - 40min2 -1 </t>
  </si>
  <si>
    <t>E239 -RT - 20min -3</t>
  </si>
  <si>
    <t>E239 -RT - 20min -2</t>
  </si>
  <si>
    <t xml:space="preserve">E239 -RT - 20min -1 </t>
  </si>
  <si>
    <t>E239 -RT - 10min -3</t>
  </si>
  <si>
    <t>E239 -RT - 10min -2</t>
  </si>
  <si>
    <t xml:space="preserve">E239 -RT - 10min -1 </t>
  </si>
  <si>
    <t>E239 - T4 - 40min2</t>
  </si>
  <si>
    <t xml:space="preserve">E239 - T2 - 20min </t>
  </si>
  <si>
    <t>E239 + 6% Car - 10min - T1</t>
  </si>
  <si>
    <t>E239 - T4 - 20min</t>
  </si>
  <si>
    <t>E239 - 40min1 - T4</t>
  </si>
  <si>
    <t>E239 + 6% Car - 5 min - T1</t>
  </si>
  <si>
    <t>E239 + 6% Car - 20 min - 1</t>
  </si>
  <si>
    <t xml:space="preserve">E239 + 6% Car - T2 - 40min2 </t>
  </si>
  <si>
    <t>E239 + 6% Car - 10 min 1</t>
  </si>
  <si>
    <t>E239 + 6% Car - 10 min - T2</t>
  </si>
  <si>
    <t xml:space="preserve">E239 + 6% Car - 20min - T2 </t>
  </si>
  <si>
    <t>E239 + 6% Car - 40min2 - T2</t>
  </si>
  <si>
    <t>E239 + 6% Car - 40min2 - 1</t>
  </si>
  <si>
    <t xml:space="preserve">E239 + 6% Car - 40min 1 -1 </t>
  </si>
  <si>
    <t>E239 + 6% Car - 40min1 - 2</t>
  </si>
  <si>
    <t>E239 + 6% Car - 5min - T2</t>
  </si>
  <si>
    <t xml:space="preserve">End group concentration </t>
  </si>
  <si>
    <t>E239 + 1% Car- T2 - 5min</t>
  </si>
  <si>
    <t>E239 + 6% Car- T2 - 5min</t>
  </si>
  <si>
    <t>T1 -  5 min</t>
  </si>
  <si>
    <t>T1 - 10 min</t>
  </si>
  <si>
    <t>T1 - 5 min</t>
  </si>
  <si>
    <t>T1 - 20 min</t>
  </si>
  <si>
    <t>T1 -  40 min</t>
  </si>
  <si>
    <t>T2 - 5 min</t>
  </si>
  <si>
    <t>T2 - 10 min</t>
  </si>
  <si>
    <t>T2 - 20 min</t>
  </si>
  <si>
    <t>T2- 40 min</t>
  </si>
  <si>
    <t>T3 - 5 min</t>
  </si>
  <si>
    <t>T3 - 10 min</t>
  </si>
  <si>
    <t>T3 - 20 min</t>
  </si>
  <si>
    <t xml:space="preserve">T3 - 40 min </t>
  </si>
  <si>
    <t>T4 - 5 min</t>
  </si>
  <si>
    <t>T4 - 10 min</t>
  </si>
  <si>
    <t>T4 - 20 min</t>
  </si>
  <si>
    <t>T4 - 40 min</t>
  </si>
  <si>
    <t>T1 - 40 min</t>
  </si>
  <si>
    <t xml:space="preserve">T2 - 20 min </t>
  </si>
  <si>
    <t>T2 - 40 min</t>
  </si>
  <si>
    <t>T3 - 40 min</t>
  </si>
  <si>
    <t>T2  - 20 min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</si>
</sst>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RT!$L$2:$L$20</c:f>
              <c:strCache>
                <c:ptCount val="19"/>
                <c:pt idx="0">
                  <c:v>T1 -  5 min</c:v>
                </c:pt>
                <c:pt idx="1">
                  <c:v>T1 - 10 min</c:v>
                </c:pt>
                <c:pt idx="2">
                  <c:v>T1 - 20 min</c:v>
                </c:pt>
                <c:pt idx="3">
                  <c:v>T1 - 40 min</c:v>
                </c:pt>
                <c:pt idx="5">
                  <c:v>T2 - 5 min</c:v>
                </c:pt>
                <c:pt idx="6">
                  <c:v>T2 - 10 min</c:v>
                </c:pt>
                <c:pt idx="7">
                  <c:v>T2 - 20 min </c:v>
                </c:pt>
                <c:pt idx="8">
                  <c:v>T2 - 40 min</c:v>
                </c:pt>
                <c:pt idx="10">
                  <c:v>T3 - 5 min</c:v>
                </c:pt>
                <c:pt idx="11">
                  <c:v>T3 - 10 min</c:v>
                </c:pt>
                <c:pt idx="12">
                  <c:v>T3 - 20 min</c:v>
                </c:pt>
                <c:pt idx="13">
                  <c:v>T3 - 40 min</c:v>
                </c:pt>
                <c:pt idx="15">
                  <c:v>T4 - 5 min</c:v>
                </c:pt>
                <c:pt idx="16">
                  <c:v>T4 - 10 min</c:v>
                </c:pt>
                <c:pt idx="17">
                  <c:v>T4 - 20 min</c:v>
                </c:pt>
                <c:pt idx="18">
                  <c:v>T4 - 40 min</c:v>
                </c:pt>
              </c:strCache>
            </c:strRef>
          </c:cat>
          <c:val>
            <c:numRef>
              <c:f>RT!$M$2:$M$20</c:f>
              <c:numCache>
                <c:formatCode>General</c:formatCode>
                <c:ptCount val="19"/>
                <c:pt idx="0">
                  <c:v>12.889927726400851</c:v>
                </c:pt>
                <c:pt idx="1">
                  <c:v>24.777777277174966</c:v>
                </c:pt>
                <c:pt idx="2">
                  <c:v>23.318528932808977</c:v>
                </c:pt>
                <c:pt idx="3">
                  <c:v>30.215863455842864</c:v>
                </c:pt>
                <c:pt idx="5">
                  <c:v>10.58</c:v>
                </c:pt>
                <c:pt idx="6">
                  <c:v>16.899999999999999</c:v>
                </c:pt>
                <c:pt idx="7">
                  <c:v>23.51</c:v>
                </c:pt>
                <c:pt idx="8">
                  <c:v>40.4</c:v>
                </c:pt>
                <c:pt idx="10">
                  <c:v>21.37</c:v>
                </c:pt>
                <c:pt idx="11">
                  <c:v>27.2</c:v>
                </c:pt>
                <c:pt idx="12">
                  <c:v>39.46</c:v>
                </c:pt>
                <c:pt idx="13">
                  <c:v>54.79</c:v>
                </c:pt>
                <c:pt idx="15">
                  <c:v>31.11</c:v>
                </c:pt>
                <c:pt idx="16">
                  <c:v>49.47</c:v>
                </c:pt>
                <c:pt idx="17">
                  <c:v>79.47</c:v>
                </c:pt>
                <c:pt idx="18">
                  <c:v>124.83</c:v>
                </c:pt>
              </c:numCache>
            </c:numRef>
          </c:val>
        </c:ser>
        <c:axId val="56781440"/>
        <c:axId val="60133760"/>
      </c:barChart>
      <c:catAx>
        <c:axId val="56781440"/>
        <c:scaling>
          <c:orientation val="minMax"/>
        </c:scaling>
        <c:axPos val="b"/>
        <c:tickLblPos val="nextTo"/>
        <c:crossAx val="60133760"/>
        <c:crosses val="autoZero"/>
        <c:auto val="1"/>
        <c:lblAlgn val="ctr"/>
        <c:lblOffset val="100"/>
      </c:catAx>
      <c:valAx>
        <c:axId val="60133760"/>
        <c:scaling>
          <c:orientation val="minMax"/>
        </c:scaling>
        <c:axPos val="l"/>
        <c:majorGridlines/>
        <c:numFmt formatCode="General" sourceLinked="1"/>
        <c:tickLblPos val="nextTo"/>
        <c:crossAx val="567814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5714596878709678E-2"/>
          <c:y val="5.5284893185820125E-2"/>
          <c:w val="0.73921063808932608"/>
          <c:h val="0.84745074587195568"/>
        </c:manualLayout>
      </c:layout>
      <c:barChart>
        <c:barDir val="col"/>
        <c:grouping val="clustered"/>
        <c:ser>
          <c:idx val="0"/>
          <c:order val="0"/>
          <c:cat>
            <c:strRef>
              <c:f>RT!$I$2:$I$20</c:f>
              <c:strCache>
                <c:ptCount val="19"/>
                <c:pt idx="0">
                  <c:v>T1 - 5 min</c:v>
                </c:pt>
                <c:pt idx="1">
                  <c:v>T1 - 10 min</c:v>
                </c:pt>
                <c:pt idx="2">
                  <c:v>T1 - 20 min</c:v>
                </c:pt>
                <c:pt idx="3">
                  <c:v>T1 -  40 min</c:v>
                </c:pt>
                <c:pt idx="5">
                  <c:v>T2 - 5 min</c:v>
                </c:pt>
                <c:pt idx="6">
                  <c:v>T2 - 10 min</c:v>
                </c:pt>
                <c:pt idx="7">
                  <c:v>T2 - 20 min</c:v>
                </c:pt>
                <c:pt idx="8">
                  <c:v>T2- 40 min</c:v>
                </c:pt>
                <c:pt idx="10">
                  <c:v>T3 - 5 min</c:v>
                </c:pt>
                <c:pt idx="11">
                  <c:v>T3 - 10 min</c:v>
                </c:pt>
                <c:pt idx="12">
                  <c:v>T3 - 20 min</c:v>
                </c:pt>
                <c:pt idx="13">
                  <c:v>T3 - 40 min </c:v>
                </c:pt>
                <c:pt idx="15">
                  <c:v>T4 - 5 min</c:v>
                </c:pt>
                <c:pt idx="16">
                  <c:v>T4 - 10 min</c:v>
                </c:pt>
                <c:pt idx="17">
                  <c:v>T4 - 20 min</c:v>
                </c:pt>
                <c:pt idx="18">
                  <c:v>T4 - 40 min</c:v>
                </c:pt>
              </c:strCache>
            </c:strRef>
          </c:cat>
          <c:val>
            <c:numRef>
              <c:f>RT!$J$2:$J$20</c:f>
              <c:numCache>
                <c:formatCode>General</c:formatCode>
                <c:ptCount val="19"/>
                <c:pt idx="0">
                  <c:v>14.683016909610677</c:v>
                </c:pt>
                <c:pt idx="1">
                  <c:v>25.730523766649117</c:v>
                </c:pt>
                <c:pt idx="2">
                  <c:v>35.614902310055335</c:v>
                </c:pt>
                <c:pt idx="3">
                  <c:v>28.794539382970569</c:v>
                </c:pt>
                <c:pt idx="5">
                  <c:v>38.54</c:v>
                </c:pt>
                <c:pt idx="6">
                  <c:v>45.45</c:v>
                </c:pt>
                <c:pt idx="7">
                  <c:v>46.68</c:v>
                </c:pt>
                <c:pt idx="8">
                  <c:v>37.47</c:v>
                </c:pt>
                <c:pt idx="10">
                  <c:v>65.930000000000007</c:v>
                </c:pt>
                <c:pt idx="11">
                  <c:v>78.260000000000005</c:v>
                </c:pt>
                <c:pt idx="12">
                  <c:v>74.680000000000007</c:v>
                </c:pt>
                <c:pt idx="13">
                  <c:v>70.75</c:v>
                </c:pt>
                <c:pt idx="15">
                  <c:v>72.78</c:v>
                </c:pt>
                <c:pt idx="16">
                  <c:v>70.75</c:v>
                </c:pt>
                <c:pt idx="17">
                  <c:v>73.56</c:v>
                </c:pt>
                <c:pt idx="18">
                  <c:v>133.54</c:v>
                </c:pt>
              </c:numCache>
            </c:numRef>
          </c:val>
        </c:ser>
        <c:axId val="60140928"/>
        <c:axId val="60142720"/>
      </c:barChart>
      <c:catAx>
        <c:axId val="60140928"/>
        <c:scaling>
          <c:orientation val="minMax"/>
        </c:scaling>
        <c:axPos val="b"/>
        <c:tickLblPos val="nextTo"/>
        <c:crossAx val="60142720"/>
        <c:crosses val="autoZero"/>
        <c:auto val="1"/>
        <c:lblAlgn val="ctr"/>
        <c:lblOffset val="100"/>
      </c:catAx>
      <c:valAx>
        <c:axId val="60142720"/>
        <c:scaling>
          <c:orientation val="minMax"/>
        </c:scaling>
        <c:axPos val="l"/>
        <c:majorGridlines/>
        <c:numFmt formatCode="General" sourceLinked="1"/>
        <c:tickLblPos val="nextTo"/>
        <c:crossAx val="601409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RT!$O$2:$O$20</c:f>
              <c:strCache>
                <c:ptCount val="19"/>
                <c:pt idx="0">
                  <c:v>T1 - 5 min</c:v>
                </c:pt>
                <c:pt idx="1">
                  <c:v>T1 - 10 min</c:v>
                </c:pt>
                <c:pt idx="2">
                  <c:v>T1 - 20 min</c:v>
                </c:pt>
                <c:pt idx="3">
                  <c:v>T1 - 40 min</c:v>
                </c:pt>
                <c:pt idx="5">
                  <c:v>T2 - 5 min</c:v>
                </c:pt>
                <c:pt idx="6">
                  <c:v>T2 - 10 min</c:v>
                </c:pt>
                <c:pt idx="7">
                  <c:v>T2  - 20 min</c:v>
                </c:pt>
                <c:pt idx="8">
                  <c:v>T2 - 40 min</c:v>
                </c:pt>
                <c:pt idx="10">
                  <c:v>T3 - 5 min</c:v>
                </c:pt>
                <c:pt idx="11">
                  <c:v>T3 - 10 min</c:v>
                </c:pt>
                <c:pt idx="12">
                  <c:v>T3 - 20 min</c:v>
                </c:pt>
                <c:pt idx="13">
                  <c:v>T3 - 40 min</c:v>
                </c:pt>
                <c:pt idx="15">
                  <c:v>T4 - 5 min</c:v>
                </c:pt>
                <c:pt idx="16">
                  <c:v>T4 - 10 min</c:v>
                </c:pt>
                <c:pt idx="17">
                  <c:v>T4 - 20 min</c:v>
                </c:pt>
                <c:pt idx="18">
                  <c:v>T4 - 40 min</c:v>
                </c:pt>
              </c:strCache>
            </c:strRef>
          </c:cat>
          <c:val>
            <c:numRef>
              <c:f>RT!$P$2:$P$20</c:f>
              <c:numCache>
                <c:formatCode>General</c:formatCode>
                <c:ptCount val="19"/>
                <c:pt idx="0">
                  <c:v>3.3771170313986678</c:v>
                </c:pt>
                <c:pt idx="1">
                  <c:v>0.57351505467196739</c:v>
                </c:pt>
                <c:pt idx="2">
                  <c:v>-5.1693452380952385</c:v>
                </c:pt>
                <c:pt idx="3">
                  <c:v>10.943525179856115</c:v>
                </c:pt>
                <c:pt idx="5">
                  <c:v>12.15</c:v>
                </c:pt>
                <c:pt idx="6">
                  <c:v>10.58</c:v>
                </c:pt>
                <c:pt idx="7">
                  <c:v>21</c:v>
                </c:pt>
                <c:pt idx="8">
                  <c:v>32.72</c:v>
                </c:pt>
                <c:pt idx="10">
                  <c:v>9.27</c:v>
                </c:pt>
                <c:pt idx="11">
                  <c:v>11.44</c:v>
                </c:pt>
                <c:pt idx="12">
                  <c:v>35.81</c:v>
                </c:pt>
                <c:pt idx="13">
                  <c:v>60.96</c:v>
                </c:pt>
                <c:pt idx="15">
                  <c:v>11.95</c:v>
                </c:pt>
                <c:pt idx="16">
                  <c:v>28.03</c:v>
                </c:pt>
                <c:pt idx="17">
                  <c:v>68.7</c:v>
                </c:pt>
                <c:pt idx="18">
                  <c:v>104.9</c:v>
                </c:pt>
              </c:numCache>
            </c:numRef>
          </c:val>
        </c:ser>
        <c:axId val="60150144"/>
        <c:axId val="60151680"/>
      </c:barChart>
      <c:catAx>
        <c:axId val="60150144"/>
        <c:scaling>
          <c:orientation val="minMax"/>
        </c:scaling>
        <c:axPos val="b"/>
        <c:tickLblPos val="nextTo"/>
        <c:crossAx val="60151680"/>
        <c:crosses val="autoZero"/>
        <c:auto val="1"/>
        <c:lblAlgn val="ctr"/>
        <c:lblOffset val="100"/>
      </c:catAx>
      <c:valAx>
        <c:axId val="60151680"/>
        <c:scaling>
          <c:orientation val="minMax"/>
        </c:scaling>
        <c:axPos val="l"/>
        <c:majorGridlines/>
        <c:numFmt formatCode="General" sourceLinked="1"/>
        <c:tickLblPos val="nextTo"/>
        <c:crossAx val="601501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9525</xdr:colOff>
      <xdr:row>18</xdr:row>
      <xdr:rowOff>180975</xdr:rowOff>
    </xdr:from>
    <xdr:to>
      <xdr:col>22</xdr:col>
      <xdr:colOff>447675</xdr:colOff>
      <xdr:row>33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552450</xdr:colOff>
      <xdr:row>2</xdr:row>
      <xdr:rowOff>0</xdr:rowOff>
    </xdr:from>
    <xdr:to>
      <xdr:col>22</xdr:col>
      <xdr:colOff>381000</xdr:colOff>
      <xdr:row>17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390525</xdr:colOff>
      <xdr:row>34</xdr:row>
      <xdr:rowOff>142874</xdr:rowOff>
    </xdr:from>
    <xdr:to>
      <xdr:col>22</xdr:col>
      <xdr:colOff>219075</xdr:colOff>
      <xdr:row>58</xdr:row>
      <xdr:rowOff>28575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9"/>
  <sheetViews>
    <sheetView tabSelected="1" topLeftCell="I1" zoomScale="90" zoomScaleNormal="90" workbookViewId="0">
      <selection activeCell="L2" sqref="L2:M20"/>
    </sheetView>
  </sheetViews>
  <sheetFormatPr defaultRowHeight="15"/>
  <cols>
    <col min="1" max="1" width="28.42578125" customWidth="1"/>
    <col min="6" max="6" width="31.5703125" customWidth="1"/>
    <col min="9" max="9" width="31.140625" customWidth="1"/>
    <col min="12" max="12" width="25.85546875" customWidth="1"/>
    <col min="15" max="15" width="26.85546875" customWidth="1"/>
    <col min="18" max="18" width="25.42578125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74</v>
      </c>
    </row>
    <row r="2" spans="1:17">
      <c r="A2" s="2" t="s">
        <v>20</v>
      </c>
      <c r="B2" s="2">
        <v>59.6</v>
      </c>
      <c r="C2" s="2">
        <v>39.130000000000003</v>
      </c>
      <c r="D2" s="2">
        <v>9.2660000000000006E-2</v>
      </c>
      <c r="E2" s="2">
        <v>8.7859999999999994E-2</v>
      </c>
      <c r="F2">
        <f>((B2-C2)*E2)/D2</f>
        <v>19.409607165983161</v>
      </c>
      <c r="I2" s="3" t="s">
        <v>79</v>
      </c>
      <c r="J2">
        <f>AVERAGE(F2:F4)</f>
        <v>14.683016909610677</v>
      </c>
      <c r="L2" s="3" t="s">
        <v>77</v>
      </c>
      <c r="M2" s="3">
        <f>AVERAGE(F18:F23)</f>
        <v>12.889927726400851</v>
      </c>
      <c r="O2" s="3" t="s">
        <v>79</v>
      </c>
      <c r="P2" s="3">
        <f>AVERAGE(F64)</f>
        <v>3.3771170313986678</v>
      </c>
    </row>
    <row r="3" spans="1:17">
      <c r="A3" s="2" t="s">
        <v>21</v>
      </c>
      <c r="B3" s="2">
        <v>54.6</v>
      </c>
      <c r="C3" s="2">
        <v>39.130000000000003</v>
      </c>
      <c r="D3" s="2">
        <v>8.7220000000000006E-2</v>
      </c>
      <c r="E3" s="2">
        <v>8.7859999999999994E-2</v>
      </c>
      <c r="F3" s="3">
        <f t="shared" ref="F3:F66" si="0">((B3-C3)*E3)/D3</f>
        <v>15.583515248796145</v>
      </c>
      <c r="G3">
        <f>STDEV(F2:F4)</f>
        <v>5.2352496966605795</v>
      </c>
      <c r="I3" s="3" t="s">
        <v>78</v>
      </c>
      <c r="J3">
        <f>AVERAGE(F5:F7)</f>
        <v>25.730523766649117</v>
      </c>
      <c r="L3" s="3" t="s">
        <v>78</v>
      </c>
      <c r="M3" s="3">
        <f>AVERAGE(F24:F29)</f>
        <v>24.777777277174966</v>
      </c>
      <c r="O3" s="3" t="s">
        <v>78</v>
      </c>
      <c r="P3" s="3">
        <f>AVERAGE(F65:F66)</f>
        <v>0.57351505467196739</v>
      </c>
    </row>
    <row r="4" spans="1:17">
      <c r="A4" s="2" t="s">
        <v>22</v>
      </c>
      <c r="B4" s="2">
        <v>50</v>
      </c>
      <c r="C4" s="2">
        <v>39.130000000000003</v>
      </c>
      <c r="D4" s="2">
        <v>0.10546</v>
      </c>
      <c r="E4" s="2">
        <v>8.7859999999999994E-2</v>
      </c>
      <c r="F4" s="3">
        <f t="shared" si="0"/>
        <v>9.0559283140527196</v>
      </c>
      <c r="I4" s="3" t="s">
        <v>80</v>
      </c>
      <c r="J4">
        <f>AVERAGE(F8:F10)</f>
        <v>35.614902310055335</v>
      </c>
      <c r="L4" s="3" t="s">
        <v>80</v>
      </c>
      <c r="M4" s="3">
        <f>AVERAGE(F30:F32)</f>
        <v>23.318528932808977</v>
      </c>
      <c r="O4" s="3" t="s">
        <v>80</v>
      </c>
      <c r="P4" s="3">
        <f>AVERAGE(F67)</f>
        <v>-5.1693452380952385</v>
      </c>
    </row>
    <row r="5" spans="1:17" s="3" customFormat="1">
      <c r="A5" s="3" t="s">
        <v>57</v>
      </c>
      <c r="B5" s="3">
        <v>78.400000000000006</v>
      </c>
      <c r="C5" s="3">
        <v>43.73</v>
      </c>
      <c r="D5" s="3">
        <v>0.11278000000000001</v>
      </c>
      <c r="E5" s="3">
        <v>8.4000000000000005E-2</v>
      </c>
      <c r="F5" s="3">
        <f t="shared" si="0"/>
        <v>25.822663592835617</v>
      </c>
      <c r="I5" s="3" t="s">
        <v>81</v>
      </c>
      <c r="J5" s="3">
        <f>AVERAGE(F11:F13)</f>
        <v>28.794539382970569</v>
      </c>
      <c r="K5"/>
      <c r="L5" s="3" t="s">
        <v>94</v>
      </c>
      <c r="M5">
        <f>AVERAGE(F33:F43)</f>
        <v>30.215863455842864</v>
      </c>
      <c r="N5"/>
      <c r="O5" s="3" t="s">
        <v>94</v>
      </c>
      <c r="P5" s="3">
        <f>AVERAGE(F68)</f>
        <v>10.943525179856115</v>
      </c>
    </row>
    <row r="6" spans="1:17" s="3" customFormat="1">
      <c r="A6" s="3" t="s">
        <v>56</v>
      </c>
      <c r="B6" s="3">
        <v>80</v>
      </c>
      <c r="C6" s="3">
        <v>43.73</v>
      </c>
      <c r="D6" s="3">
        <v>0.11974</v>
      </c>
      <c r="E6" s="3">
        <v>8.4000000000000005E-2</v>
      </c>
      <c r="F6" s="3">
        <f t="shared" si="0"/>
        <v>25.444128946049776</v>
      </c>
      <c r="K6"/>
      <c r="M6"/>
      <c r="N6"/>
    </row>
    <row r="7" spans="1:17" s="3" customFormat="1">
      <c r="A7" s="3" t="s">
        <v>55</v>
      </c>
      <c r="B7" s="3">
        <v>80</v>
      </c>
      <c r="C7" s="3">
        <v>43.73</v>
      </c>
      <c r="D7" s="3">
        <v>0.11752</v>
      </c>
      <c r="E7" s="3">
        <v>8.4000000000000005E-2</v>
      </c>
      <c r="F7" s="3">
        <f t="shared" si="0"/>
        <v>25.924778761061951</v>
      </c>
      <c r="I7" s="3" t="s">
        <v>82</v>
      </c>
      <c r="J7">
        <v>38.54</v>
      </c>
      <c r="K7"/>
      <c r="L7" s="3" t="s">
        <v>82</v>
      </c>
      <c r="M7" s="3">
        <v>10.58</v>
      </c>
      <c r="N7"/>
      <c r="O7" s="3" t="s">
        <v>82</v>
      </c>
      <c r="P7" s="3">
        <v>12.15</v>
      </c>
    </row>
    <row r="8" spans="1:17" s="3" customFormat="1">
      <c r="A8" s="3" t="s">
        <v>54</v>
      </c>
      <c r="B8" s="3">
        <v>88.8</v>
      </c>
      <c r="C8" s="3">
        <v>43.73</v>
      </c>
      <c r="D8" s="3">
        <v>0.10566</v>
      </c>
      <c r="E8" s="3">
        <v>8.4000000000000005E-2</v>
      </c>
      <c r="F8" s="3">
        <f t="shared" si="0"/>
        <v>35.830777967064165</v>
      </c>
      <c r="I8" s="3" t="s">
        <v>83</v>
      </c>
      <c r="J8">
        <v>45.45</v>
      </c>
      <c r="K8"/>
      <c r="L8" s="3" t="s">
        <v>83</v>
      </c>
      <c r="M8" s="3">
        <v>16.899999999999999</v>
      </c>
      <c r="N8"/>
      <c r="O8" s="3" t="s">
        <v>83</v>
      </c>
      <c r="P8" s="3">
        <v>10.58</v>
      </c>
    </row>
    <row r="9" spans="1:17" s="3" customFormat="1">
      <c r="A9" s="3" t="s">
        <v>53</v>
      </c>
      <c r="B9" s="3">
        <v>83.6</v>
      </c>
      <c r="C9" s="3">
        <v>43.73</v>
      </c>
      <c r="D9" s="3">
        <v>9.8320000000000005E-2</v>
      </c>
      <c r="E9" s="3">
        <v>8.4000000000000005E-2</v>
      </c>
      <c r="F9" s="3">
        <f t="shared" si="0"/>
        <v>34.063059397884459</v>
      </c>
      <c r="I9" s="3" t="s">
        <v>84</v>
      </c>
      <c r="J9">
        <v>46.68</v>
      </c>
      <c r="K9"/>
      <c r="L9" s="3" t="s">
        <v>95</v>
      </c>
      <c r="M9" s="3">
        <v>23.51</v>
      </c>
      <c r="N9"/>
      <c r="O9" s="3" t="s">
        <v>98</v>
      </c>
      <c r="P9" s="3">
        <v>21</v>
      </c>
    </row>
    <row r="10" spans="1:17" s="3" customFormat="1">
      <c r="A10" s="3" t="s">
        <v>52</v>
      </c>
      <c r="B10" s="3">
        <v>84.2</v>
      </c>
      <c r="C10" s="3">
        <v>43.73</v>
      </c>
      <c r="D10" s="3">
        <v>9.1999999999999998E-2</v>
      </c>
      <c r="E10" s="3">
        <v>8.4000000000000005E-2</v>
      </c>
      <c r="F10" s="3">
        <f t="shared" si="0"/>
        <v>36.950869565217396</v>
      </c>
      <c r="I10" s="3" t="s">
        <v>85</v>
      </c>
      <c r="J10" s="3">
        <v>37.47</v>
      </c>
      <c r="K10"/>
      <c r="L10" s="3" t="s">
        <v>96</v>
      </c>
      <c r="M10">
        <v>40.4</v>
      </c>
      <c r="N10"/>
      <c r="O10" s="3" t="s">
        <v>96</v>
      </c>
      <c r="P10" s="3">
        <v>32.72</v>
      </c>
    </row>
    <row r="11" spans="1:17">
      <c r="A11" s="2" t="s">
        <v>23</v>
      </c>
      <c r="B11" s="2">
        <v>78</v>
      </c>
      <c r="C11" s="2">
        <v>39.130000000000003</v>
      </c>
      <c r="D11" s="2">
        <v>0.11912</v>
      </c>
      <c r="E11" s="2">
        <v>8.7859999999999994E-2</v>
      </c>
      <c r="F11" s="3">
        <f t="shared" si="0"/>
        <v>28.669561786433842</v>
      </c>
      <c r="I11" s="3"/>
      <c r="J11" s="3"/>
      <c r="L11" s="3"/>
      <c r="O11" s="3"/>
      <c r="P11" s="3"/>
    </row>
    <row r="12" spans="1:17">
      <c r="A12" s="2" t="s">
        <v>24</v>
      </c>
      <c r="B12" s="2">
        <v>77.8</v>
      </c>
      <c r="C12" s="2">
        <v>39.130000000000003</v>
      </c>
      <c r="D12" s="2">
        <v>0.12230000000000001</v>
      </c>
      <c r="E12" s="2">
        <v>8.7859999999999994E-2</v>
      </c>
      <c r="F12" s="3">
        <f t="shared" si="0"/>
        <v>27.780426819296807</v>
      </c>
      <c r="I12" s="3" t="s">
        <v>86</v>
      </c>
      <c r="J12">
        <v>65.930000000000007</v>
      </c>
      <c r="L12" s="3" t="s">
        <v>86</v>
      </c>
      <c r="M12" s="3">
        <v>21.37</v>
      </c>
      <c r="O12" s="3" t="s">
        <v>86</v>
      </c>
      <c r="P12" s="3">
        <v>9.27</v>
      </c>
    </row>
    <row r="13" spans="1:17">
      <c r="A13" s="2" t="s">
        <v>25</v>
      </c>
      <c r="B13" s="2">
        <v>80</v>
      </c>
      <c r="C13" s="2">
        <v>39.130000000000003</v>
      </c>
      <c r="D13" s="2">
        <v>0.11996</v>
      </c>
      <c r="E13" s="2">
        <v>8.7859999999999994E-2</v>
      </c>
      <c r="F13" s="3">
        <f t="shared" si="0"/>
        <v>29.933629543181056</v>
      </c>
      <c r="I13" s="3" t="s">
        <v>87</v>
      </c>
      <c r="J13">
        <v>78.260000000000005</v>
      </c>
      <c r="L13" s="3" t="s">
        <v>87</v>
      </c>
      <c r="M13" s="3">
        <v>27.2</v>
      </c>
      <c r="O13" s="3" t="s">
        <v>87</v>
      </c>
      <c r="P13" s="3">
        <v>11.44</v>
      </c>
    </row>
    <row r="14" spans="1:17">
      <c r="A14" s="3" t="s">
        <v>51</v>
      </c>
      <c r="B14" s="3">
        <v>107.2</v>
      </c>
      <c r="C14" s="3">
        <v>43.73</v>
      </c>
      <c r="D14" s="3">
        <v>0.13494999999999999</v>
      </c>
      <c r="E14" s="3">
        <v>8.4000000000000005E-2</v>
      </c>
      <c r="F14" s="3">
        <f t="shared" si="0"/>
        <v>39.507076695072257</v>
      </c>
      <c r="I14" s="3" t="s">
        <v>88</v>
      </c>
      <c r="J14">
        <v>74.680000000000007</v>
      </c>
      <c r="L14" s="3" t="s">
        <v>88</v>
      </c>
      <c r="M14" s="3">
        <v>39.46</v>
      </c>
      <c r="O14" s="3" t="s">
        <v>88</v>
      </c>
      <c r="P14" s="3">
        <v>35.81</v>
      </c>
      <c r="Q14" s="3"/>
    </row>
    <row r="15" spans="1:17">
      <c r="A15" s="3" t="s">
        <v>50</v>
      </c>
      <c r="B15" s="3">
        <v>105.8</v>
      </c>
      <c r="C15" s="3">
        <v>43.73</v>
      </c>
      <c r="D15" s="3">
        <v>0.11598</v>
      </c>
      <c r="E15" s="3">
        <v>8.4000000000000005E-2</v>
      </c>
      <c r="F15" s="3">
        <f t="shared" si="0"/>
        <v>44.954992240041392</v>
      </c>
      <c r="I15" s="3" t="s">
        <v>89</v>
      </c>
      <c r="J15" s="3">
        <v>70.75</v>
      </c>
      <c r="L15" s="3" t="s">
        <v>97</v>
      </c>
      <c r="M15">
        <v>54.79</v>
      </c>
      <c r="O15" s="3" t="s">
        <v>97</v>
      </c>
      <c r="P15" s="3">
        <v>60.96</v>
      </c>
      <c r="Q15" s="3"/>
    </row>
    <row r="16" spans="1:17">
      <c r="A16" s="3" t="s">
        <v>49</v>
      </c>
      <c r="B16" s="3">
        <v>107.6</v>
      </c>
      <c r="C16" s="3">
        <v>43.73</v>
      </c>
      <c r="D16" s="3">
        <v>0.11605</v>
      </c>
      <c r="E16" s="3">
        <v>8.4000000000000005E-2</v>
      </c>
      <c r="F16" s="3">
        <f t="shared" si="0"/>
        <v>46.230762602326585</v>
      </c>
      <c r="I16" s="3"/>
      <c r="J16" s="3"/>
      <c r="O16" s="3"/>
      <c r="P16" s="3"/>
      <c r="Q16" s="3"/>
    </row>
    <row r="17" spans="1:17">
      <c r="F17" s="3"/>
      <c r="I17" s="3" t="s">
        <v>90</v>
      </c>
      <c r="J17">
        <v>72.78</v>
      </c>
      <c r="L17" s="3" t="s">
        <v>90</v>
      </c>
      <c r="M17" s="3">
        <v>31.11</v>
      </c>
      <c r="O17" s="3" t="s">
        <v>90</v>
      </c>
      <c r="P17">
        <v>11.95</v>
      </c>
      <c r="Q17" s="3"/>
    </row>
    <row r="18" spans="1:17">
      <c r="A18" s="1" t="s">
        <v>5</v>
      </c>
      <c r="B18" s="1">
        <v>35.6</v>
      </c>
      <c r="C18" s="1">
        <v>18.53</v>
      </c>
      <c r="D18" s="1">
        <v>0.11592</v>
      </c>
      <c r="E18" s="1">
        <v>9.0700000000000003E-2</v>
      </c>
      <c r="F18" s="3">
        <f t="shared" si="0"/>
        <v>13.35618530020704</v>
      </c>
      <c r="I18" s="3" t="s">
        <v>91</v>
      </c>
      <c r="J18">
        <v>70.75</v>
      </c>
      <c r="L18" s="3" t="s">
        <v>91</v>
      </c>
      <c r="M18" s="3">
        <v>49.47</v>
      </c>
      <c r="O18" s="3" t="s">
        <v>91</v>
      </c>
      <c r="P18">
        <v>28.03</v>
      </c>
      <c r="Q18" s="3"/>
    </row>
    <row r="19" spans="1:17">
      <c r="A19" s="1" t="s">
        <v>6</v>
      </c>
      <c r="B19" s="1">
        <v>45.3</v>
      </c>
      <c r="C19" s="1">
        <v>18.53</v>
      </c>
      <c r="D19" s="1">
        <v>0.11910999999999999</v>
      </c>
      <c r="E19" s="1">
        <v>9.0700000000000003E-2</v>
      </c>
      <c r="F19" s="3">
        <f t="shared" si="0"/>
        <v>20.384845940727057</v>
      </c>
      <c r="I19" s="3" t="s">
        <v>92</v>
      </c>
      <c r="J19">
        <v>73.56</v>
      </c>
      <c r="L19" s="3" t="s">
        <v>92</v>
      </c>
      <c r="M19" s="3">
        <v>79.47</v>
      </c>
      <c r="O19" s="3" t="s">
        <v>92</v>
      </c>
      <c r="P19">
        <v>68.7</v>
      </c>
    </row>
    <row r="20" spans="1:17">
      <c r="A20" s="1" t="s">
        <v>7</v>
      </c>
      <c r="B20" s="1">
        <v>49.4</v>
      </c>
      <c r="C20" s="1">
        <v>18.53</v>
      </c>
      <c r="D20" s="1">
        <v>0.11451</v>
      </c>
      <c r="E20" s="1">
        <v>9.0700000000000003E-2</v>
      </c>
      <c r="F20" s="3">
        <f t="shared" si="0"/>
        <v>24.451218234215354</v>
      </c>
      <c r="I20" s="3" t="s">
        <v>93</v>
      </c>
      <c r="J20" s="3">
        <v>133.54</v>
      </c>
      <c r="L20" s="3" t="s">
        <v>93</v>
      </c>
      <c r="M20">
        <v>124.83</v>
      </c>
      <c r="O20" s="3" t="s">
        <v>93</v>
      </c>
      <c r="P20">
        <v>104.9</v>
      </c>
    </row>
    <row r="21" spans="1:17">
      <c r="A21" s="2" t="s">
        <v>26</v>
      </c>
      <c r="B21" s="2">
        <v>44.6</v>
      </c>
      <c r="C21" s="2">
        <v>39.130000000000003</v>
      </c>
      <c r="D21" s="2">
        <v>0.10475</v>
      </c>
      <c r="E21" s="2">
        <v>8.7859999999999994E-2</v>
      </c>
      <c r="F21" s="3">
        <f t="shared" si="0"/>
        <v>4.588011455847254</v>
      </c>
      <c r="L21" s="3"/>
    </row>
    <row r="22" spans="1:17">
      <c r="A22" s="2" t="s">
        <v>27</v>
      </c>
      <c r="B22" s="2">
        <v>49</v>
      </c>
      <c r="C22" s="2">
        <v>39.130000000000003</v>
      </c>
      <c r="D22" s="2">
        <v>0.11255999999999999</v>
      </c>
      <c r="E22" s="2">
        <v>8.7859999999999994E-2</v>
      </c>
      <c r="F22" s="3">
        <f t="shared" si="0"/>
        <v>7.7041417910447736</v>
      </c>
      <c r="I22" s="3"/>
      <c r="J22" s="3"/>
    </row>
    <row r="23" spans="1:17">
      <c r="A23" s="2" t="s">
        <v>28</v>
      </c>
      <c r="B23" s="2">
        <v>49</v>
      </c>
      <c r="C23" s="2">
        <v>39.130000000000003</v>
      </c>
      <c r="D23" s="2">
        <v>0.1265</v>
      </c>
      <c r="E23" s="2">
        <v>8.7859999999999994E-2</v>
      </c>
      <c r="F23" s="3">
        <f t="shared" si="0"/>
        <v>6.8551636363636339</v>
      </c>
      <c r="O23" s="3"/>
    </row>
    <row r="24" spans="1:17">
      <c r="A24" s="1" t="s">
        <v>8</v>
      </c>
      <c r="B24" s="1">
        <v>44.2</v>
      </c>
      <c r="C24" s="1">
        <v>18.53</v>
      </c>
      <c r="D24" s="1">
        <v>0.13014999999999999</v>
      </c>
      <c r="E24" s="1">
        <v>9.0700000000000003E-2</v>
      </c>
      <c r="F24" s="3">
        <f t="shared" si="0"/>
        <v>17.889120245870153</v>
      </c>
    </row>
    <row r="25" spans="1:17">
      <c r="A25" s="1" t="s">
        <v>9</v>
      </c>
      <c r="B25" s="1">
        <v>65.400000000000006</v>
      </c>
      <c r="C25" s="1">
        <v>18.53</v>
      </c>
      <c r="D25" s="1">
        <v>0.10978</v>
      </c>
      <c r="E25" s="1">
        <v>9.0700000000000003E-2</v>
      </c>
      <c r="F25" s="3">
        <f t="shared" si="0"/>
        <v>38.723893241027511</v>
      </c>
    </row>
    <row r="26" spans="1:17">
      <c r="A26" s="1" t="s">
        <v>10</v>
      </c>
      <c r="B26" s="1">
        <v>65.2</v>
      </c>
      <c r="C26" s="1">
        <v>18.53</v>
      </c>
      <c r="D26" s="1">
        <v>0.11652999999999999</v>
      </c>
      <c r="E26" s="1">
        <v>9.0700000000000003E-2</v>
      </c>
      <c r="F26" s="3">
        <f t="shared" si="0"/>
        <v>36.325143739809498</v>
      </c>
    </row>
    <row r="27" spans="1:17">
      <c r="A27" s="3" t="s">
        <v>48</v>
      </c>
      <c r="B27" s="3">
        <v>70</v>
      </c>
      <c r="C27" s="3">
        <v>43.73</v>
      </c>
      <c r="D27" s="3">
        <v>0.12772</v>
      </c>
      <c r="E27" s="3">
        <v>8.4000000000000005E-2</v>
      </c>
      <c r="F27" s="3">
        <f t="shared" si="0"/>
        <v>17.27748199185719</v>
      </c>
    </row>
    <row r="28" spans="1:17">
      <c r="A28" s="3" t="s">
        <v>47</v>
      </c>
      <c r="B28" s="3">
        <v>73.2</v>
      </c>
      <c r="C28" s="3">
        <v>43.73</v>
      </c>
      <c r="D28" s="3">
        <v>0.13744999999999999</v>
      </c>
      <c r="E28" s="3">
        <v>8.4000000000000005E-2</v>
      </c>
      <c r="F28" s="3">
        <f t="shared" si="0"/>
        <v>18.01004001455075</v>
      </c>
    </row>
    <row r="29" spans="1:17">
      <c r="A29" s="3" t="s">
        <v>46</v>
      </c>
      <c r="B29" s="3">
        <v>72.8</v>
      </c>
      <c r="C29" s="3">
        <v>43.73</v>
      </c>
      <c r="D29" s="3">
        <v>0.11946</v>
      </c>
      <c r="E29" s="3">
        <v>8.4000000000000005E-2</v>
      </c>
      <c r="F29" s="3">
        <f t="shared" si="0"/>
        <v>20.440984429934709</v>
      </c>
    </row>
    <row r="30" spans="1:17">
      <c r="A30" s="1" t="s">
        <v>11</v>
      </c>
      <c r="B30" s="1">
        <v>40</v>
      </c>
      <c r="C30" s="1">
        <v>18.53</v>
      </c>
      <c r="D30" s="1">
        <v>0.11226999999999999</v>
      </c>
      <c r="E30" s="1">
        <v>9.0700000000000003E-2</v>
      </c>
      <c r="F30" s="3">
        <f t="shared" si="0"/>
        <v>17.345052106528904</v>
      </c>
    </row>
    <row r="31" spans="1:17">
      <c r="A31" s="1" t="s">
        <v>12</v>
      </c>
      <c r="B31" s="1">
        <v>55.2</v>
      </c>
      <c r="C31" s="1">
        <v>18.53</v>
      </c>
      <c r="D31" s="1">
        <v>0.11933000000000001</v>
      </c>
      <c r="E31" s="1">
        <v>9.0700000000000003E-2</v>
      </c>
      <c r="F31" s="3">
        <f t="shared" si="0"/>
        <v>27.872027151596413</v>
      </c>
    </row>
    <row r="32" spans="1:17">
      <c r="A32" s="1" t="s">
        <v>13</v>
      </c>
      <c r="B32" s="1">
        <v>50</v>
      </c>
      <c r="C32" s="1">
        <v>18.53</v>
      </c>
      <c r="D32" s="1">
        <v>0.11538</v>
      </c>
      <c r="E32" s="1">
        <v>9.0700000000000003E-2</v>
      </c>
      <c r="F32" s="3">
        <f t="shared" si="0"/>
        <v>24.738507540301612</v>
      </c>
    </row>
    <row r="33" spans="1:6">
      <c r="A33" s="1" t="s">
        <v>14</v>
      </c>
      <c r="B33" s="1">
        <v>54.6</v>
      </c>
      <c r="C33" s="1">
        <v>18.53</v>
      </c>
      <c r="D33" s="1">
        <v>0.11839</v>
      </c>
      <c r="E33" s="1">
        <v>9.0700000000000003E-2</v>
      </c>
      <c r="F33" s="3">
        <f t="shared" si="0"/>
        <v>27.633659937494723</v>
      </c>
    </row>
    <row r="34" spans="1:6">
      <c r="A34" s="1" t="s">
        <v>15</v>
      </c>
      <c r="B34" s="1">
        <v>70</v>
      </c>
      <c r="C34" s="1">
        <v>18.53</v>
      </c>
      <c r="D34" s="1">
        <v>0.12464</v>
      </c>
      <c r="E34" s="1">
        <v>9.0700000000000003E-2</v>
      </c>
      <c r="F34" s="3">
        <f t="shared" si="0"/>
        <v>37.454500962772784</v>
      </c>
    </row>
    <row r="35" spans="1:6">
      <c r="A35" s="1" t="s">
        <v>16</v>
      </c>
      <c r="B35" s="1">
        <v>64.599999999999994</v>
      </c>
      <c r="C35" s="1">
        <v>18.53</v>
      </c>
      <c r="D35" s="1">
        <v>0.10677</v>
      </c>
      <c r="E35" s="1">
        <v>9.0700000000000003E-2</v>
      </c>
      <c r="F35" s="3">
        <f t="shared" si="0"/>
        <v>39.135983890605971</v>
      </c>
    </row>
    <row r="36" spans="1:6">
      <c r="A36" s="2" t="s">
        <v>29</v>
      </c>
      <c r="B36" s="2">
        <v>66.599999999999994</v>
      </c>
      <c r="C36" s="2">
        <v>39.130000000000003</v>
      </c>
      <c r="D36" s="2">
        <v>0.10829</v>
      </c>
      <c r="E36" s="2">
        <v>8.7859999999999994E-2</v>
      </c>
      <c r="F36" s="3">
        <f t="shared" si="0"/>
        <v>22.287507618431977</v>
      </c>
    </row>
    <row r="37" spans="1:6">
      <c r="A37" s="2" t="s">
        <v>30</v>
      </c>
      <c r="B37" s="2">
        <v>66.2</v>
      </c>
      <c r="C37" s="2">
        <v>39.130000000000003</v>
      </c>
      <c r="D37" s="2">
        <v>0.11722</v>
      </c>
      <c r="E37" s="2">
        <v>8.7859999999999994E-2</v>
      </c>
      <c r="F37" s="3">
        <f t="shared" si="0"/>
        <v>20.289798669169084</v>
      </c>
    </row>
    <row r="38" spans="1:6">
      <c r="A38" s="2" t="s">
        <v>31</v>
      </c>
      <c r="B38" s="2">
        <v>64.8</v>
      </c>
      <c r="C38" s="2">
        <v>39.130000000000003</v>
      </c>
      <c r="D38" s="2">
        <v>0.1066</v>
      </c>
      <c r="E38" s="2">
        <v>8.7859999999999994E-2</v>
      </c>
      <c r="F38" s="3">
        <f t="shared" si="0"/>
        <v>21.157281425891174</v>
      </c>
    </row>
    <row r="39" spans="1:6" s="3" customFormat="1">
      <c r="A39" s="3" t="s">
        <v>44</v>
      </c>
      <c r="B39" s="3">
        <v>74.599999999999994</v>
      </c>
      <c r="C39" s="3">
        <v>43.73</v>
      </c>
      <c r="D39" s="3">
        <v>9.7489999999999993E-2</v>
      </c>
      <c r="E39" s="3">
        <v>8.4000000000000005E-2</v>
      </c>
      <c r="F39" s="3">
        <f t="shared" si="0"/>
        <v>26.598420350805213</v>
      </c>
    </row>
    <row r="40" spans="1:6" s="3" customFormat="1">
      <c r="A40" s="3" t="s">
        <v>43</v>
      </c>
      <c r="B40" s="3">
        <v>79.2</v>
      </c>
      <c r="C40" s="3">
        <v>43.73</v>
      </c>
      <c r="D40" s="3">
        <v>0.10723000000000001</v>
      </c>
      <c r="E40" s="3">
        <v>8.4000000000000005E-2</v>
      </c>
      <c r="F40" s="3">
        <f t="shared" si="0"/>
        <v>27.785880816935563</v>
      </c>
    </row>
    <row r="41" spans="1:6" s="3" customFormat="1">
      <c r="A41" s="3" t="s">
        <v>45</v>
      </c>
      <c r="B41" s="3">
        <v>105.2</v>
      </c>
      <c r="C41" s="3">
        <v>43.73</v>
      </c>
      <c r="D41" s="3">
        <v>0.13632</v>
      </c>
      <c r="E41" s="3">
        <v>8.4000000000000005E-2</v>
      </c>
      <c r="F41" s="3">
        <f t="shared" si="0"/>
        <v>37.877640845070431</v>
      </c>
    </row>
    <row r="42" spans="1:6" s="3" customFormat="1">
      <c r="A42" s="3" t="s">
        <v>44</v>
      </c>
      <c r="B42" s="3">
        <v>104.4</v>
      </c>
      <c r="C42" s="3">
        <v>43.73</v>
      </c>
      <c r="D42" s="3">
        <v>0.12916</v>
      </c>
      <c r="E42" s="3">
        <v>8.4000000000000005E-2</v>
      </c>
      <c r="F42" s="3">
        <f t="shared" si="0"/>
        <v>39.457107463611031</v>
      </c>
    </row>
    <row r="43" spans="1:6" s="3" customFormat="1">
      <c r="A43" s="3" t="s">
        <v>43</v>
      </c>
      <c r="B43" s="3">
        <v>80</v>
      </c>
      <c r="C43" s="3">
        <v>43.73</v>
      </c>
      <c r="D43" s="3">
        <v>9.3179999999999999E-2</v>
      </c>
      <c r="E43" s="3">
        <v>8.4000000000000005E-2</v>
      </c>
      <c r="F43" s="3">
        <f t="shared" si="0"/>
        <v>32.696716033483582</v>
      </c>
    </row>
    <row r="44" spans="1:6">
      <c r="A44" s="1" t="s">
        <v>17</v>
      </c>
      <c r="B44" s="1">
        <v>66.2</v>
      </c>
      <c r="C44" s="1">
        <v>18.53</v>
      </c>
      <c r="D44" s="1">
        <v>0.13655999999999999</v>
      </c>
      <c r="E44" s="1">
        <v>9.0700000000000003E-2</v>
      </c>
      <c r="F44" s="3">
        <f t="shared" si="0"/>
        <v>31.661313708260113</v>
      </c>
    </row>
    <row r="45" spans="1:6">
      <c r="A45" s="1" t="s">
        <v>18</v>
      </c>
      <c r="B45" s="1">
        <v>68.400000000000006</v>
      </c>
      <c r="C45" s="1">
        <v>18.53</v>
      </c>
      <c r="D45" s="1">
        <v>0.125</v>
      </c>
      <c r="E45" s="1">
        <v>9.0700000000000003E-2</v>
      </c>
      <c r="F45" s="3">
        <f t="shared" si="0"/>
        <v>36.185672000000004</v>
      </c>
    </row>
    <row r="46" spans="1:6">
      <c r="A46" s="1" t="s">
        <v>19</v>
      </c>
      <c r="B46" s="1">
        <v>70</v>
      </c>
      <c r="C46" s="1">
        <v>18.53</v>
      </c>
      <c r="D46" s="1">
        <v>0.12717000000000001</v>
      </c>
      <c r="E46" s="1">
        <v>9.0700000000000003E-2</v>
      </c>
      <c r="F46" s="3">
        <f>((B46-C46)*E46)/D46</f>
        <v>36.709357552881968</v>
      </c>
    </row>
    <row r="47" spans="1:6">
      <c r="F47" s="3"/>
    </row>
    <row r="48" spans="1:6">
      <c r="A48" s="3" t="s">
        <v>42</v>
      </c>
      <c r="B48" s="3">
        <v>54</v>
      </c>
      <c r="C48" s="3">
        <v>12.5</v>
      </c>
      <c r="D48" s="3">
        <v>0.1009</v>
      </c>
      <c r="E48" s="3">
        <v>9.3711000000000003E-2</v>
      </c>
      <c r="F48" s="3">
        <f t="shared" si="0"/>
        <v>38.543176412289398</v>
      </c>
    </row>
    <row r="49" spans="1:6">
      <c r="A49" s="3" t="s">
        <v>41</v>
      </c>
      <c r="B49" s="3">
        <v>74</v>
      </c>
      <c r="C49" s="3">
        <v>12.5</v>
      </c>
      <c r="D49" s="3">
        <v>0.1268</v>
      </c>
      <c r="E49" s="3">
        <v>9.3711000000000003E-2</v>
      </c>
      <c r="F49" s="3">
        <f t="shared" si="0"/>
        <v>45.451313091482653</v>
      </c>
    </row>
    <row r="50" spans="1:6">
      <c r="A50" s="3" t="s">
        <v>59</v>
      </c>
      <c r="B50" s="3">
        <v>69</v>
      </c>
      <c r="C50" s="3">
        <v>15.5</v>
      </c>
      <c r="D50" s="3">
        <v>0.1074</v>
      </c>
      <c r="E50" s="3">
        <v>9.3711000000000003E-2</v>
      </c>
      <c r="F50" s="3">
        <f t="shared" si="0"/>
        <v>46.680991620111733</v>
      </c>
    </row>
    <row r="51" spans="1:6">
      <c r="A51" s="3" t="s">
        <v>40</v>
      </c>
      <c r="B51" s="3">
        <v>52</v>
      </c>
      <c r="C51" s="3">
        <v>12.5</v>
      </c>
      <c r="D51" s="3">
        <v>9.8799999999999999E-2</v>
      </c>
      <c r="E51" s="3">
        <v>9.3711000000000003E-2</v>
      </c>
      <c r="F51" s="3">
        <f t="shared" si="0"/>
        <v>37.465430161943324</v>
      </c>
    </row>
    <row r="52" spans="1:6">
      <c r="A52" s="3" t="s">
        <v>39</v>
      </c>
      <c r="B52" s="3">
        <v>68</v>
      </c>
      <c r="C52" s="3">
        <v>12.5</v>
      </c>
      <c r="D52" s="3">
        <v>0.1239</v>
      </c>
      <c r="E52" s="3">
        <v>9.3711000000000003E-2</v>
      </c>
      <c r="F52" s="3">
        <f t="shared" si="0"/>
        <v>41.977082324455203</v>
      </c>
    </row>
    <row r="53" spans="1:6">
      <c r="A53" s="3" t="s">
        <v>38</v>
      </c>
      <c r="B53" s="3">
        <v>87</v>
      </c>
      <c r="C53" s="3">
        <v>12.5</v>
      </c>
      <c r="D53" s="3">
        <v>0.10589999999999999</v>
      </c>
      <c r="E53" s="3">
        <v>9.3711000000000003E-2</v>
      </c>
      <c r="F53" s="3">
        <f t="shared" si="0"/>
        <v>65.9251133144476</v>
      </c>
    </row>
    <row r="54" spans="1:6">
      <c r="A54" s="3" t="s">
        <v>37</v>
      </c>
      <c r="B54" s="3">
        <v>90</v>
      </c>
      <c r="C54" s="3">
        <v>12.5</v>
      </c>
      <c r="D54" s="3">
        <v>9.2799999999999994E-2</v>
      </c>
      <c r="E54" s="3">
        <v>9.3711000000000003E-2</v>
      </c>
      <c r="F54" s="3">
        <f t="shared" si="0"/>
        <v>78.260802801724139</v>
      </c>
    </row>
    <row r="55" spans="1:6">
      <c r="A55" s="3" t="s">
        <v>36</v>
      </c>
      <c r="B55" s="3">
        <v>100</v>
      </c>
      <c r="C55" s="3">
        <v>12.5</v>
      </c>
      <c r="D55" s="3">
        <v>0.10979999999999999</v>
      </c>
      <c r="E55" s="3">
        <v>9.3711000000000003E-2</v>
      </c>
      <c r="F55" s="3">
        <f t="shared" si="0"/>
        <v>74.67862021857924</v>
      </c>
    </row>
    <row r="56" spans="1:6">
      <c r="A56" s="3" t="s">
        <v>35</v>
      </c>
      <c r="B56" s="3">
        <v>100</v>
      </c>
      <c r="C56" s="3">
        <v>12.5</v>
      </c>
      <c r="D56" s="3">
        <v>0.1159</v>
      </c>
      <c r="E56" s="3">
        <v>9.3711000000000003E-2</v>
      </c>
      <c r="F56" s="3">
        <f t="shared" si="0"/>
        <v>70.748166522864537</v>
      </c>
    </row>
    <row r="57" spans="1:6">
      <c r="A57" s="3" t="s">
        <v>34</v>
      </c>
      <c r="B57" s="3">
        <v>62</v>
      </c>
      <c r="C57" s="3">
        <v>12.5</v>
      </c>
      <c r="D57" s="3">
        <v>0.11360000000000001</v>
      </c>
      <c r="E57" s="3">
        <v>9.3711000000000003E-2</v>
      </c>
      <c r="F57" s="3">
        <f t="shared" si="0"/>
        <v>40.833578345070421</v>
      </c>
    </row>
    <row r="58" spans="1:6">
      <c r="A58" s="3" t="s">
        <v>33</v>
      </c>
      <c r="B58" s="3">
        <v>84</v>
      </c>
      <c r="C58" s="3">
        <v>12.5</v>
      </c>
      <c r="D58" s="3">
        <v>9.2700000000000005E-2</v>
      </c>
      <c r="E58" s="3">
        <v>9.3711000000000003E-2</v>
      </c>
      <c r="F58" s="3">
        <f t="shared" si="0"/>
        <v>72.279789644012951</v>
      </c>
    </row>
    <row r="59" spans="1:6">
      <c r="A59" s="3" t="s">
        <v>32</v>
      </c>
      <c r="B59" s="3">
        <v>88</v>
      </c>
      <c r="C59" s="3">
        <v>12.5</v>
      </c>
      <c r="D59">
        <v>0.1</v>
      </c>
      <c r="E59" s="3">
        <v>9.3711000000000003E-2</v>
      </c>
      <c r="F59" s="3">
        <f>((B59-C59)*E59)/D59</f>
        <v>70.75180499999999</v>
      </c>
    </row>
    <row r="60" spans="1:6">
      <c r="A60" s="3" t="s">
        <v>61</v>
      </c>
      <c r="B60" s="3">
        <v>94</v>
      </c>
      <c r="C60" s="3">
        <v>15.5</v>
      </c>
      <c r="D60">
        <v>0.1</v>
      </c>
      <c r="E60" s="3">
        <v>9.3711000000000003E-2</v>
      </c>
      <c r="F60" s="3">
        <f t="shared" si="0"/>
        <v>73.563135000000003</v>
      </c>
    </row>
    <row r="61" spans="1:6">
      <c r="A61" s="3" t="s">
        <v>62</v>
      </c>
      <c r="B61" s="3">
        <v>158</v>
      </c>
      <c r="C61" s="3">
        <v>15.5</v>
      </c>
      <c r="D61">
        <v>0.1</v>
      </c>
      <c r="E61" s="3">
        <v>9.3711000000000003E-2</v>
      </c>
      <c r="F61" s="3">
        <f t="shared" si="0"/>
        <v>133.538175</v>
      </c>
    </row>
    <row r="62" spans="1:6">
      <c r="A62" s="3" t="s">
        <v>58</v>
      </c>
      <c r="B62" s="3">
        <v>118</v>
      </c>
      <c r="C62" s="3">
        <v>15.5</v>
      </c>
      <c r="D62" s="3">
        <v>0.10589999999999999</v>
      </c>
      <c r="E62" s="3">
        <v>9.3711000000000003E-2</v>
      </c>
      <c r="F62" s="3">
        <f t="shared" si="0"/>
        <v>90.702337110481579</v>
      </c>
    </row>
    <row r="63" spans="1:6">
      <c r="F63" s="3"/>
    </row>
    <row r="64" spans="1:6" s="3" customFormat="1">
      <c r="A64" s="3" t="s">
        <v>63</v>
      </c>
      <c r="B64" s="3">
        <v>26</v>
      </c>
      <c r="C64" s="3">
        <v>22.5</v>
      </c>
      <c r="D64" s="3">
        <v>0.1051</v>
      </c>
      <c r="E64" s="3">
        <v>0.10141</v>
      </c>
      <c r="F64" s="3">
        <f t="shared" si="0"/>
        <v>3.3771170313986678</v>
      </c>
    </row>
    <row r="65" spans="1:6">
      <c r="A65" s="3" t="s">
        <v>60</v>
      </c>
      <c r="B65" s="3">
        <v>22</v>
      </c>
      <c r="C65" s="3">
        <v>15.5</v>
      </c>
      <c r="D65" s="3">
        <v>0.1</v>
      </c>
      <c r="E65" s="3">
        <v>9.3711000000000003E-2</v>
      </c>
      <c r="F65" s="3">
        <f t="shared" si="0"/>
        <v>6.0912149999999992</v>
      </c>
    </row>
    <row r="66" spans="1:6" s="3" customFormat="1" ht="15" customHeight="1">
      <c r="A66" s="3" t="s">
        <v>66</v>
      </c>
      <c r="B66" s="3">
        <v>21</v>
      </c>
      <c r="C66" s="3">
        <v>25.5</v>
      </c>
      <c r="D66" s="3">
        <v>0.10059999999999999</v>
      </c>
      <c r="E66" s="3">
        <v>0.11053</v>
      </c>
      <c r="F66" s="3">
        <f t="shared" si="0"/>
        <v>-4.9441848906560644</v>
      </c>
    </row>
    <row r="67" spans="1:6" s="3" customFormat="1">
      <c r="A67" s="3" t="s">
        <v>64</v>
      </c>
      <c r="B67" s="3">
        <v>20</v>
      </c>
      <c r="C67" s="3">
        <v>25.5</v>
      </c>
      <c r="D67" s="3">
        <v>0.1176</v>
      </c>
      <c r="E67" s="3">
        <v>0.11053</v>
      </c>
      <c r="F67" s="3">
        <f t="shared" ref="F67:F109" si="1">((B67-C67)*E67)/D67</f>
        <v>-5.1693452380952385</v>
      </c>
    </row>
    <row r="68" spans="1:6" s="3" customFormat="1">
      <c r="A68" s="3" t="s">
        <v>71</v>
      </c>
      <c r="B68" s="3">
        <v>37</v>
      </c>
      <c r="C68" s="3">
        <v>25</v>
      </c>
      <c r="D68" s="3">
        <v>0.11119999999999999</v>
      </c>
      <c r="E68" s="3">
        <v>0.10141</v>
      </c>
      <c r="F68" s="3">
        <f t="shared" si="1"/>
        <v>10.943525179856115</v>
      </c>
    </row>
    <row r="69" spans="1:6" s="3" customFormat="1">
      <c r="A69" s="3" t="s">
        <v>70</v>
      </c>
      <c r="B69" s="3">
        <v>34</v>
      </c>
      <c r="C69" s="3">
        <v>25</v>
      </c>
      <c r="D69" s="3">
        <v>0.1166</v>
      </c>
      <c r="E69" s="3">
        <v>0.10141</v>
      </c>
      <c r="F69" s="3">
        <f t="shared" si="1"/>
        <v>7.8275300171526592</v>
      </c>
    </row>
    <row r="70" spans="1:6" s="3" customFormat="1">
      <c r="A70" s="3" t="s">
        <v>69</v>
      </c>
      <c r="B70" s="3">
        <v>34</v>
      </c>
      <c r="C70" s="3">
        <v>27.5</v>
      </c>
      <c r="D70" s="3">
        <v>0.1144</v>
      </c>
      <c r="E70" s="3">
        <v>0.10141</v>
      </c>
      <c r="F70" s="3">
        <f t="shared" si="1"/>
        <v>5.761931818181818</v>
      </c>
    </row>
    <row r="71" spans="1:6" s="3" customFormat="1"/>
    <row r="72" spans="1:6" s="3" customFormat="1">
      <c r="A72" s="3" t="s">
        <v>73</v>
      </c>
      <c r="B72" s="3">
        <v>32</v>
      </c>
      <c r="C72" s="3">
        <v>27.5</v>
      </c>
      <c r="D72" s="3">
        <v>0.1158</v>
      </c>
      <c r="E72" s="3">
        <v>0.10141</v>
      </c>
      <c r="F72" s="3">
        <f t="shared" si="1"/>
        <v>3.9408031088082902</v>
      </c>
    </row>
    <row r="73" spans="1:6" s="3" customFormat="1">
      <c r="A73" s="3" t="s">
        <v>67</v>
      </c>
      <c r="B73" s="3">
        <v>26</v>
      </c>
      <c r="C73" s="3">
        <v>22.5</v>
      </c>
      <c r="D73" s="3">
        <v>0.1011</v>
      </c>
      <c r="E73" s="3">
        <v>0.10141</v>
      </c>
      <c r="F73" s="3">
        <f t="shared" si="1"/>
        <v>3.5107319485657764</v>
      </c>
    </row>
    <row r="74" spans="1:6" s="3" customFormat="1">
      <c r="A74" s="3" t="s">
        <v>68</v>
      </c>
      <c r="B74" s="3">
        <v>24</v>
      </c>
      <c r="C74" s="3">
        <v>25</v>
      </c>
      <c r="D74" s="3">
        <v>0.1148</v>
      </c>
      <c r="E74" s="3">
        <v>0.10141</v>
      </c>
      <c r="F74" s="3">
        <f t="shared" si="1"/>
        <v>-0.88336236933797907</v>
      </c>
    </row>
    <row r="75" spans="1:6" s="3" customFormat="1">
      <c r="A75" s="3" t="s">
        <v>72</v>
      </c>
      <c r="B75" s="3">
        <v>36</v>
      </c>
      <c r="C75" s="3">
        <v>25</v>
      </c>
      <c r="D75" s="3">
        <v>0.13639999999999999</v>
      </c>
      <c r="E75" s="3">
        <v>0.10141</v>
      </c>
      <c r="F75" s="3">
        <f t="shared" si="1"/>
        <v>8.1782258064516125</v>
      </c>
    </row>
    <row r="76" spans="1:6" s="3" customFormat="1">
      <c r="A76" s="3" t="s">
        <v>65</v>
      </c>
      <c r="B76" s="3">
        <v>66</v>
      </c>
      <c r="C76" s="3">
        <v>25.5</v>
      </c>
      <c r="D76" s="3">
        <v>0.11609999999999999</v>
      </c>
      <c r="E76" s="3">
        <v>0.11053</v>
      </c>
      <c r="F76" s="3">
        <f t="shared" si="1"/>
        <v>38.556976744186052</v>
      </c>
    </row>
    <row r="77" spans="1:6">
      <c r="F77" s="3"/>
    </row>
    <row r="78" spans="1:6">
      <c r="A78" s="3"/>
      <c r="F78" s="3"/>
    </row>
    <row r="79" spans="1:6">
      <c r="A79" s="3" t="s">
        <v>75</v>
      </c>
      <c r="B79">
        <v>26</v>
      </c>
      <c r="C79">
        <v>15</v>
      </c>
      <c r="D79">
        <v>0.10150000000000001</v>
      </c>
      <c r="E79">
        <v>9.7600000000000006E-2</v>
      </c>
      <c r="F79" s="3">
        <f t="shared" si="1"/>
        <v>10.577339901477833</v>
      </c>
    </row>
    <row r="80" spans="1:6">
      <c r="A80" s="3" t="s">
        <v>41</v>
      </c>
      <c r="B80">
        <v>34</v>
      </c>
      <c r="C80" s="3">
        <v>15</v>
      </c>
      <c r="D80">
        <v>0.10970000000000001</v>
      </c>
      <c r="E80" s="3">
        <v>9.7600000000000006E-2</v>
      </c>
      <c r="F80" s="3">
        <f t="shared" si="1"/>
        <v>16.904284412032816</v>
      </c>
    </row>
    <row r="81" spans="1:6">
      <c r="A81" s="3" t="s">
        <v>59</v>
      </c>
      <c r="B81">
        <v>42</v>
      </c>
      <c r="C81" s="3">
        <v>15</v>
      </c>
      <c r="D81">
        <v>0.11210000000000001</v>
      </c>
      <c r="E81" s="3">
        <v>9.7600000000000006E-2</v>
      </c>
      <c r="F81" s="3">
        <f t="shared" si="1"/>
        <v>23.507582515611062</v>
      </c>
    </row>
    <row r="82" spans="1:6">
      <c r="A82" s="3" t="s">
        <v>40</v>
      </c>
      <c r="B82">
        <v>60</v>
      </c>
      <c r="C82" s="3">
        <v>15</v>
      </c>
      <c r="D82">
        <v>0.1087</v>
      </c>
      <c r="E82" s="3">
        <v>9.7600000000000006E-2</v>
      </c>
      <c r="F82" s="3">
        <f t="shared" si="1"/>
        <v>40.404783808647657</v>
      </c>
    </row>
    <row r="83" spans="1:6">
      <c r="A83" s="3" t="s">
        <v>39</v>
      </c>
      <c r="B83">
        <v>58</v>
      </c>
      <c r="C83" s="3">
        <v>15</v>
      </c>
      <c r="D83">
        <v>0.1103</v>
      </c>
      <c r="E83" s="3">
        <v>9.7600000000000006E-2</v>
      </c>
      <c r="F83" s="3">
        <f t="shared" si="1"/>
        <v>38.048957388939264</v>
      </c>
    </row>
    <row r="84" spans="1:6">
      <c r="A84" s="3" t="s">
        <v>38</v>
      </c>
      <c r="B84">
        <v>40</v>
      </c>
      <c r="C84" s="3">
        <v>15</v>
      </c>
      <c r="D84">
        <v>0.1142</v>
      </c>
      <c r="E84" s="3">
        <v>9.7600000000000006E-2</v>
      </c>
      <c r="F84" s="3">
        <f t="shared" si="1"/>
        <v>21.366024518388791</v>
      </c>
    </row>
    <row r="85" spans="1:6">
      <c r="A85" s="3" t="s">
        <v>37</v>
      </c>
      <c r="B85">
        <v>48</v>
      </c>
      <c r="C85" s="3">
        <v>15</v>
      </c>
      <c r="D85">
        <v>0.11840000000000001</v>
      </c>
      <c r="E85" s="3">
        <v>9.7600000000000006E-2</v>
      </c>
      <c r="F85" s="3">
        <f t="shared" si="1"/>
        <v>27.202702702702702</v>
      </c>
    </row>
    <row r="86" spans="1:6">
      <c r="A86" s="3" t="s">
        <v>36</v>
      </c>
      <c r="B86">
        <v>60</v>
      </c>
      <c r="C86" s="3">
        <v>15</v>
      </c>
      <c r="D86">
        <v>0.1113</v>
      </c>
      <c r="E86" s="3">
        <v>9.7600000000000006E-2</v>
      </c>
      <c r="F86" s="3">
        <f t="shared" si="1"/>
        <v>39.460916442048521</v>
      </c>
    </row>
    <row r="87" spans="1:6">
      <c r="A87" s="3" t="s">
        <v>35</v>
      </c>
      <c r="B87">
        <v>74</v>
      </c>
      <c r="C87" s="3">
        <v>15</v>
      </c>
      <c r="D87">
        <v>0.1051</v>
      </c>
      <c r="E87" s="3">
        <v>9.7600000000000006E-2</v>
      </c>
      <c r="F87" s="3">
        <f t="shared" si="1"/>
        <v>54.789724072312083</v>
      </c>
    </row>
    <row r="88" spans="1:6">
      <c r="A88" s="3" t="s">
        <v>34</v>
      </c>
      <c r="B88">
        <v>38</v>
      </c>
      <c r="C88" s="3">
        <v>15</v>
      </c>
      <c r="D88">
        <v>3.49E-2</v>
      </c>
      <c r="E88" s="3">
        <v>9.7600000000000006E-2</v>
      </c>
      <c r="F88" s="3">
        <f t="shared" si="1"/>
        <v>64.320916905444122</v>
      </c>
    </row>
    <row r="89" spans="1:6">
      <c r="A89" s="3" t="s">
        <v>33</v>
      </c>
      <c r="B89">
        <v>50</v>
      </c>
      <c r="C89" s="3">
        <v>15</v>
      </c>
      <c r="D89">
        <v>0.10979999999999999</v>
      </c>
      <c r="E89" s="3">
        <v>9.7600000000000006E-2</v>
      </c>
      <c r="F89" s="3">
        <f t="shared" si="1"/>
        <v>31.111111111111114</v>
      </c>
    </row>
    <row r="90" spans="1:6">
      <c r="A90" s="3" t="s">
        <v>32</v>
      </c>
      <c r="B90">
        <v>70</v>
      </c>
      <c r="C90" s="3">
        <v>15</v>
      </c>
      <c r="D90">
        <v>0.1085</v>
      </c>
      <c r="E90" s="3">
        <v>9.7600000000000006E-2</v>
      </c>
      <c r="F90" s="3">
        <f t="shared" si="1"/>
        <v>49.474654377880185</v>
      </c>
    </row>
    <row r="91" spans="1:6">
      <c r="A91" s="3" t="s">
        <v>61</v>
      </c>
      <c r="B91">
        <v>110</v>
      </c>
      <c r="C91" s="3">
        <v>15</v>
      </c>
      <c r="D91">
        <v>0.1166</v>
      </c>
      <c r="E91" s="3">
        <v>9.7600000000000006E-2</v>
      </c>
      <c r="F91" s="3">
        <f t="shared" si="1"/>
        <v>79.519725557461413</v>
      </c>
    </row>
    <row r="92" spans="1:6">
      <c r="A92" s="3" t="s">
        <v>62</v>
      </c>
      <c r="B92">
        <v>186</v>
      </c>
      <c r="C92" s="3">
        <v>15</v>
      </c>
      <c r="D92">
        <v>0.13370000000000001</v>
      </c>
      <c r="E92" s="3">
        <v>9.7600000000000006E-2</v>
      </c>
      <c r="F92" s="3">
        <f t="shared" si="1"/>
        <v>124.8287210172027</v>
      </c>
    </row>
    <row r="93" spans="1:6">
      <c r="A93" s="3" t="s">
        <v>58</v>
      </c>
      <c r="B93">
        <v>128</v>
      </c>
      <c r="C93" s="3">
        <v>15</v>
      </c>
      <c r="D93">
        <v>0.11409999999999999</v>
      </c>
      <c r="E93" s="3">
        <v>9.7600000000000006E-2</v>
      </c>
      <c r="F93" s="3">
        <f t="shared" si="1"/>
        <v>96.659070990359339</v>
      </c>
    </row>
    <row r="94" spans="1:6">
      <c r="C94" s="3"/>
      <c r="E94" s="3"/>
      <c r="F94" s="3"/>
    </row>
    <row r="95" spans="1:6">
      <c r="A95" s="3" t="s">
        <v>76</v>
      </c>
      <c r="B95">
        <v>32</v>
      </c>
      <c r="C95" s="3">
        <v>15</v>
      </c>
      <c r="D95">
        <v>0.1366</v>
      </c>
      <c r="E95" s="3">
        <v>9.7600000000000006E-2</v>
      </c>
      <c r="F95" s="3">
        <f t="shared" si="1"/>
        <v>12.146412884333822</v>
      </c>
    </row>
    <row r="96" spans="1:6">
      <c r="A96" s="3" t="s">
        <v>41</v>
      </c>
      <c r="B96">
        <v>30</v>
      </c>
      <c r="C96" s="3">
        <v>15</v>
      </c>
      <c r="D96">
        <v>0.1384</v>
      </c>
      <c r="E96" s="3">
        <v>9.7600000000000006E-2</v>
      </c>
      <c r="F96" s="3">
        <f t="shared" si="1"/>
        <v>10.578034682080927</v>
      </c>
    </row>
    <row r="97" spans="1:6">
      <c r="A97" s="3" t="s">
        <v>59</v>
      </c>
      <c r="B97">
        <v>38</v>
      </c>
      <c r="C97" s="3">
        <v>15</v>
      </c>
      <c r="D97">
        <v>0.1069</v>
      </c>
      <c r="E97" s="3">
        <v>9.7600000000000006E-2</v>
      </c>
      <c r="F97" s="3">
        <f t="shared" si="1"/>
        <v>20.999064546304961</v>
      </c>
    </row>
    <row r="98" spans="1:6">
      <c r="A98" s="3" t="s">
        <v>40</v>
      </c>
      <c r="B98">
        <v>61</v>
      </c>
      <c r="C98" s="3">
        <v>15</v>
      </c>
      <c r="D98">
        <v>0.13719999999999999</v>
      </c>
      <c r="E98" s="3">
        <v>9.7600000000000006E-2</v>
      </c>
      <c r="F98" s="3">
        <f t="shared" si="1"/>
        <v>32.723032069970849</v>
      </c>
    </row>
    <row r="99" spans="1:6">
      <c r="A99" s="3" t="s">
        <v>39</v>
      </c>
      <c r="B99">
        <v>48</v>
      </c>
      <c r="C99" s="3">
        <v>15</v>
      </c>
      <c r="D99">
        <v>0.12959999999999999</v>
      </c>
      <c r="E99" s="3">
        <v>9.7600000000000006E-2</v>
      </c>
      <c r="F99" s="3">
        <f t="shared" si="1"/>
        <v>24.851851851851855</v>
      </c>
    </row>
    <row r="100" spans="1:6">
      <c r="A100" s="3" t="s">
        <v>38</v>
      </c>
      <c r="B100">
        <v>28</v>
      </c>
      <c r="C100" s="3">
        <v>15</v>
      </c>
      <c r="D100">
        <v>0.13689999999999999</v>
      </c>
      <c r="E100" s="3">
        <v>9.7600000000000006E-2</v>
      </c>
      <c r="F100" s="3">
        <f t="shared" si="1"/>
        <v>9.2680788897005133</v>
      </c>
    </row>
    <row r="101" spans="1:6">
      <c r="A101" s="3" t="s">
        <v>37</v>
      </c>
      <c r="B101">
        <v>30</v>
      </c>
      <c r="C101" s="3">
        <v>15</v>
      </c>
      <c r="D101">
        <v>0.128</v>
      </c>
      <c r="E101" s="3">
        <v>9.7600000000000006E-2</v>
      </c>
      <c r="F101" s="3">
        <f t="shared" si="1"/>
        <v>11.437500000000002</v>
      </c>
    </row>
    <row r="102" spans="1:6">
      <c r="A102" s="3" t="s">
        <v>36</v>
      </c>
      <c r="B102">
        <v>54</v>
      </c>
      <c r="C102" s="3">
        <v>15</v>
      </c>
      <c r="D102">
        <v>0.10630000000000001</v>
      </c>
      <c r="E102" s="3">
        <v>9.7600000000000006E-2</v>
      </c>
      <c r="F102" s="3">
        <f t="shared" si="1"/>
        <v>35.808090310442147</v>
      </c>
    </row>
    <row r="103" spans="1:6">
      <c r="A103" s="3" t="s">
        <v>35</v>
      </c>
      <c r="B103">
        <v>100</v>
      </c>
      <c r="C103" s="3">
        <v>15</v>
      </c>
      <c r="D103">
        <v>0.1361</v>
      </c>
      <c r="E103" s="3">
        <v>9.7600000000000006E-2</v>
      </c>
      <c r="F103" s="3">
        <f t="shared" si="1"/>
        <v>60.955180014695088</v>
      </c>
    </row>
    <row r="104" spans="1:6">
      <c r="A104" s="3" t="s">
        <v>34</v>
      </c>
      <c r="B104">
        <v>68</v>
      </c>
      <c r="C104" s="3">
        <v>15</v>
      </c>
      <c r="D104">
        <v>0.1273</v>
      </c>
      <c r="E104" s="3">
        <v>9.7600000000000006E-2</v>
      </c>
      <c r="F104" s="3">
        <f t="shared" si="1"/>
        <v>40.634721131186183</v>
      </c>
    </row>
    <row r="105" spans="1:6">
      <c r="A105" s="3" t="s">
        <v>33</v>
      </c>
      <c r="B105">
        <v>32</v>
      </c>
      <c r="C105" s="3">
        <v>15</v>
      </c>
      <c r="D105">
        <v>0.13880000000000001</v>
      </c>
      <c r="E105" s="3">
        <v>9.7600000000000006E-2</v>
      </c>
      <c r="F105" s="3">
        <f t="shared" si="1"/>
        <v>11.953890489913544</v>
      </c>
    </row>
    <row r="106" spans="1:6">
      <c r="A106" s="3" t="s">
        <v>32</v>
      </c>
      <c r="B106">
        <v>60</v>
      </c>
      <c r="C106" s="3">
        <v>15</v>
      </c>
      <c r="D106">
        <v>0.15670000000000001</v>
      </c>
      <c r="E106" s="3">
        <v>9.7600000000000006E-2</v>
      </c>
      <c r="F106" s="3">
        <f t="shared" si="1"/>
        <v>28.028079132099556</v>
      </c>
    </row>
    <row r="107" spans="1:6">
      <c r="A107" s="3" t="s">
        <v>61</v>
      </c>
      <c r="B107">
        <v>97</v>
      </c>
      <c r="C107" s="3">
        <v>15</v>
      </c>
      <c r="D107">
        <v>0.11650000000000001</v>
      </c>
      <c r="E107" s="3">
        <v>9.7600000000000006E-2</v>
      </c>
      <c r="F107" s="3">
        <f t="shared" si="1"/>
        <v>68.696995708154503</v>
      </c>
    </row>
    <row r="108" spans="1:6">
      <c r="A108" s="3" t="s">
        <v>62</v>
      </c>
      <c r="B108">
        <v>150</v>
      </c>
      <c r="C108" s="3">
        <v>15</v>
      </c>
      <c r="D108">
        <v>0.12559999999999999</v>
      </c>
      <c r="E108" s="3">
        <v>9.7600000000000006E-2</v>
      </c>
      <c r="F108" s="3">
        <f t="shared" si="1"/>
        <v>104.90445859872612</v>
      </c>
    </row>
    <row r="109" spans="1:6">
      <c r="A109" s="3" t="s">
        <v>58</v>
      </c>
      <c r="B109">
        <v>100</v>
      </c>
      <c r="C109" s="3">
        <v>15</v>
      </c>
      <c r="D109">
        <v>0.1125</v>
      </c>
      <c r="E109" s="3">
        <v>9.7600000000000006E-2</v>
      </c>
      <c r="F109" s="3">
        <f t="shared" si="1"/>
        <v>73.742222222222225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2014-06-04T21:37:52Z</dcterms:created>
  <dcterms:modified xsi:type="dcterms:W3CDTF">2015-09-13T15:18:28Z</dcterms:modified>
</cp:coreProperties>
</file>