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Temp" sheetId="3" r:id="rId1"/>
  </sheets>
  <calcPr calcId="125725"/>
</workbook>
</file>

<file path=xl/calcChain.xml><?xml version="1.0" encoding="utf-8"?>
<calcChain xmlns="http://schemas.openxmlformats.org/spreadsheetml/2006/main">
  <c r="J11" i="3"/>
  <c r="J10"/>
  <c r="J9"/>
  <c r="J6"/>
  <c r="J4"/>
  <c r="J5"/>
  <c r="F3" l="1"/>
  <c r="F4"/>
  <c r="F5"/>
  <c r="F6"/>
  <c r="F7"/>
  <c r="F8"/>
  <c r="F9"/>
  <c r="F11"/>
  <c r="F12"/>
  <c r="F13"/>
  <c r="F14"/>
  <c r="F15"/>
  <c r="F16"/>
  <c r="F17"/>
  <c r="F18"/>
  <c r="F19"/>
  <c r="F2"/>
</calcChain>
</file>

<file path=xl/sharedStrings.xml><?xml version="1.0" encoding="utf-8"?>
<sst xmlns="http://schemas.openxmlformats.org/spreadsheetml/2006/main" count="35" uniqueCount="35">
  <si>
    <t>Sample</t>
  </si>
  <si>
    <t>Volume added</t>
  </si>
  <si>
    <t xml:space="preserve">Blank </t>
  </si>
  <si>
    <t>Weight</t>
  </si>
  <si>
    <t>Molarity</t>
  </si>
  <si>
    <t>E239 - T4 - 1</t>
  </si>
  <si>
    <t>E239 - T4 - 2</t>
  </si>
  <si>
    <t>E239 - T4 - 3</t>
  </si>
  <si>
    <t>E239 + 1% Car - T4 - 1</t>
  </si>
  <si>
    <t>E239 + 1% Car - T4 - 2</t>
  </si>
  <si>
    <t>E239 + 1% Car - T4 - 3</t>
  </si>
  <si>
    <t>E239 + 1% Car - T3 - 3</t>
  </si>
  <si>
    <t>E239 + 1% Car - T3 - 2</t>
  </si>
  <si>
    <t>E239 + 1% Car - T3 - 1</t>
  </si>
  <si>
    <t>E239 + 1% Car - T2 - 3</t>
  </si>
  <si>
    <t>E239 + 1% Car - T2 - 2</t>
  </si>
  <si>
    <t>E239 + 1% Car - T2 - 1</t>
  </si>
  <si>
    <t>E239 - T3 - 3</t>
  </si>
  <si>
    <t>E239 - T3 - 2</t>
  </si>
  <si>
    <t>E239 - T3 - 1</t>
  </si>
  <si>
    <t>E239 - T2 - 2</t>
  </si>
  <si>
    <t>E239 - T2 - 1</t>
  </si>
  <si>
    <t xml:space="preserve">End group concentration </t>
  </si>
  <si>
    <t>E239 - T1</t>
  </si>
  <si>
    <t>E239 - T2</t>
  </si>
  <si>
    <t>E239 - T3</t>
  </si>
  <si>
    <t>E239 - T4</t>
  </si>
  <si>
    <t>E239 + 1% Car - T1</t>
  </si>
  <si>
    <t>E239 + 1% Car - T2</t>
  </si>
  <si>
    <t>E239 + 1% Car - T3</t>
  </si>
  <si>
    <t>E239 + 1% Car - T4</t>
  </si>
  <si>
    <t xml:space="preserve">E239 + 6% Car - T1 </t>
  </si>
  <si>
    <t>E239 + 6% Car - T2</t>
  </si>
  <si>
    <t xml:space="preserve">E239 + 6% Car - T3 </t>
  </si>
  <si>
    <t xml:space="preserve">E239 + 6% Car - T4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</si>
</sst>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Temp!$I$3:$I$6</c:f>
              <c:strCache>
                <c:ptCount val="4"/>
                <c:pt idx="0">
                  <c:v>E239 - T1</c:v>
                </c:pt>
                <c:pt idx="1">
                  <c:v>E239 - T2</c:v>
                </c:pt>
                <c:pt idx="2">
                  <c:v>E239 - T3</c:v>
                </c:pt>
                <c:pt idx="3">
                  <c:v>E239 - T4</c:v>
                </c:pt>
              </c:strCache>
            </c:strRef>
          </c:cat>
          <c:val>
            <c:numRef>
              <c:f>Temp!$J$3:$J$6</c:f>
              <c:numCache>
                <c:formatCode>General</c:formatCode>
                <c:ptCount val="4"/>
                <c:pt idx="0">
                  <c:v>17.63</c:v>
                </c:pt>
                <c:pt idx="1">
                  <c:v>19.847826956139301</c:v>
                </c:pt>
                <c:pt idx="2">
                  <c:v>22.839143519736378</c:v>
                </c:pt>
                <c:pt idx="3">
                  <c:v>24.798736228284337</c:v>
                </c:pt>
              </c:numCache>
            </c:numRef>
          </c:val>
        </c:ser>
        <c:axId val="60147200"/>
        <c:axId val="60148736"/>
      </c:barChart>
      <c:catAx>
        <c:axId val="60147200"/>
        <c:scaling>
          <c:orientation val="minMax"/>
        </c:scaling>
        <c:axPos val="b"/>
        <c:tickLblPos val="nextTo"/>
        <c:crossAx val="60148736"/>
        <c:crosses val="autoZero"/>
        <c:auto val="1"/>
        <c:lblAlgn val="ctr"/>
        <c:lblOffset val="100"/>
      </c:catAx>
      <c:valAx>
        <c:axId val="60148736"/>
        <c:scaling>
          <c:orientation val="minMax"/>
        </c:scaling>
        <c:axPos val="l"/>
        <c:majorGridlines/>
        <c:numFmt formatCode="General" sourceLinked="1"/>
        <c:tickLblPos val="nextTo"/>
        <c:crossAx val="601472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Temp!$I$8:$I$11</c:f>
              <c:strCache>
                <c:ptCount val="4"/>
                <c:pt idx="0">
                  <c:v>E239 + 1% Car - T1</c:v>
                </c:pt>
                <c:pt idx="1">
                  <c:v>E239 + 1% Car - T2</c:v>
                </c:pt>
                <c:pt idx="2">
                  <c:v>E239 + 1% Car - T3</c:v>
                </c:pt>
                <c:pt idx="3">
                  <c:v>E239 + 1% Car - T4</c:v>
                </c:pt>
              </c:strCache>
            </c:strRef>
          </c:cat>
          <c:val>
            <c:numRef>
              <c:f>Temp!$J$8:$J$11</c:f>
              <c:numCache>
                <c:formatCode>General</c:formatCode>
                <c:ptCount val="4"/>
                <c:pt idx="0">
                  <c:v>5.05</c:v>
                </c:pt>
                <c:pt idx="1">
                  <c:v>11.778363872754865</c:v>
                </c:pt>
                <c:pt idx="2">
                  <c:v>15.09499133673207</c:v>
                </c:pt>
                <c:pt idx="3">
                  <c:v>12.809953324107569</c:v>
                </c:pt>
              </c:numCache>
            </c:numRef>
          </c:val>
        </c:ser>
        <c:axId val="60160256"/>
        <c:axId val="60751872"/>
      </c:barChart>
      <c:catAx>
        <c:axId val="60160256"/>
        <c:scaling>
          <c:orientation val="minMax"/>
        </c:scaling>
        <c:axPos val="b"/>
        <c:tickLblPos val="nextTo"/>
        <c:crossAx val="60751872"/>
        <c:crosses val="autoZero"/>
        <c:auto val="1"/>
        <c:lblAlgn val="ctr"/>
        <c:lblOffset val="100"/>
      </c:catAx>
      <c:valAx>
        <c:axId val="60751872"/>
        <c:scaling>
          <c:orientation val="minMax"/>
        </c:scaling>
        <c:axPos val="l"/>
        <c:majorGridlines/>
        <c:numFmt formatCode="General" sourceLinked="1"/>
        <c:tickLblPos val="nextTo"/>
        <c:crossAx val="601602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8856736657917768E-2"/>
          <c:y val="7.4548702245552642E-2"/>
          <c:w val="0.89962401574803152"/>
          <c:h val="0.77611512102653835"/>
        </c:manualLayout>
      </c:layout>
      <c:barChart>
        <c:barDir val="col"/>
        <c:grouping val="clustered"/>
        <c:ser>
          <c:idx val="0"/>
          <c:order val="0"/>
          <c:cat>
            <c:strRef>
              <c:f>Temp!$I$13:$I$16</c:f>
              <c:strCache>
                <c:ptCount val="4"/>
                <c:pt idx="0">
                  <c:v>E239 + 6% Car - T1 </c:v>
                </c:pt>
                <c:pt idx="1">
                  <c:v>E239 + 6% Car - T2</c:v>
                </c:pt>
                <c:pt idx="2">
                  <c:v>E239 + 6% Car - T3 </c:v>
                </c:pt>
                <c:pt idx="3">
                  <c:v>E239 + 6% Car - T4 </c:v>
                </c:pt>
              </c:strCache>
            </c:strRef>
          </c:cat>
          <c:val>
            <c:numRef>
              <c:f>Temp!$J$13:$J$16</c:f>
              <c:numCache>
                <c:formatCode>General</c:formatCode>
                <c:ptCount val="4"/>
                <c:pt idx="0">
                  <c:v>2.42</c:v>
                </c:pt>
                <c:pt idx="1">
                  <c:v>2.95</c:v>
                </c:pt>
                <c:pt idx="2">
                  <c:v>7.73</c:v>
                </c:pt>
                <c:pt idx="3">
                  <c:v>5.97</c:v>
                </c:pt>
              </c:numCache>
            </c:numRef>
          </c:val>
        </c:ser>
        <c:axId val="60767232"/>
        <c:axId val="60777216"/>
      </c:barChart>
      <c:catAx>
        <c:axId val="60767232"/>
        <c:scaling>
          <c:orientation val="minMax"/>
        </c:scaling>
        <c:axPos val="b"/>
        <c:tickLblPos val="nextTo"/>
        <c:crossAx val="60777216"/>
        <c:crosses val="autoZero"/>
        <c:auto val="1"/>
        <c:lblAlgn val="ctr"/>
        <c:lblOffset val="100"/>
      </c:catAx>
      <c:valAx>
        <c:axId val="60777216"/>
        <c:scaling>
          <c:orientation val="minMax"/>
        </c:scaling>
        <c:axPos val="l"/>
        <c:majorGridlines/>
        <c:numFmt formatCode="General" sourceLinked="1"/>
        <c:tickLblPos val="nextTo"/>
        <c:crossAx val="60767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48</xdr:row>
      <xdr:rowOff>171450</xdr:rowOff>
    </xdr:from>
    <xdr:to>
      <xdr:col>12</xdr:col>
      <xdr:colOff>266700</xdr:colOff>
      <xdr:row>63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276225</xdr:colOff>
      <xdr:row>33</xdr:row>
      <xdr:rowOff>38100</xdr:rowOff>
    </xdr:from>
    <xdr:to>
      <xdr:col>12</xdr:col>
      <xdr:colOff>304800</xdr:colOff>
      <xdr:row>47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304800</xdr:colOff>
      <xdr:row>17</xdr:row>
      <xdr:rowOff>161925</xdr:rowOff>
    </xdr:from>
    <xdr:to>
      <xdr:col>12</xdr:col>
      <xdr:colOff>333375</xdr:colOff>
      <xdr:row>32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L9" sqref="L9"/>
    </sheetView>
  </sheetViews>
  <sheetFormatPr defaultRowHeight="15"/>
  <cols>
    <col min="1" max="1" width="25.42578125" customWidth="1"/>
    <col min="2" max="2" width="16.42578125" customWidth="1"/>
    <col min="4" max="4" width="14.28515625" customWidth="1"/>
    <col min="6" max="6" width="24.140625" customWidth="1"/>
    <col min="9" max="9" width="31.57031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22</v>
      </c>
    </row>
    <row r="2" spans="1:10">
      <c r="A2" s="2" t="s">
        <v>21</v>
      </c>
      <c r="B2" s="2">
        <v>60</v>
      </c>
      <c r="C2" s="2">
        <v>26.6</v>
      </c>
      <c r="D2" s="2">
        <v>0.12024</v>
      </c>
      <c r="E2" s="2">
        <v>7.5200000000000003E-2</v>
      </c>
      <c r="F2">
        <f>((B2-C2)*E2)/D2</f>
        <v>20.888888888888889</v>
      </c>
    </row>
    <row r="3" spans="1:10">
      <c r="A3" s="2" t="s">
        <v>20</v>
      </c>
      <c r="B3" s="2">
        <v>54.4</v>
      </c>
      <c r="C3" s="2">
        <v>26.6</v>
      </c>
      <c r="D3" s="2">
        <v>0.11115999999999999</v>
      </c>
      <c r="E3" s="2">
        <v>7.5200000000000003E-2</v>
      </c>
      <c r="F3" s="2">
        <f t="shared" ref="F3:F19" si="0">((B3-C3)*E3)/D3</f>
        <v>18.806765023389708</v>
      </c>
      <c r="I3" s="2" t="s">
        <v>23</v>
      </c>
      <c r="J3">
        <v>17.63</v>
      </c>
    </row>
    <row r="4" spans="1:10">
      <c r="A4" s="2" t="s">
        <v>19</v>
      </c>
      <c r="B4" s="2">
        <v>56.6</v>
      </c>
      <c r="C4" s="2">
        <v>26.6</v>
      </c>
      <c r="D4" s="2">
        <v>0.10706</v>
      </c>
      <c r="E4" s="2">
        <v>7.5200000000000003E-2</v>
      </c>
      <c r="F4" s="2">
        <f t="shared" si="0"/>
        <v>21.072295908836168</v>
      </c>
      <c r="I4" s="2" t="s">
        <v>24</v>
      </c>
      <c r="J4">
        <f>AVERAGE(F2:F3)</f>
        <v>19.847826956139301</v>
      </c>
    </row>
    <row r="5" spans="1:10">
      <c r="A5" s="2" t="s">
        <v>18</v>
      </c>
      <c r="B5" s="2">
        <v>68.2</v>
      </c>
      <c r="C5" s="2">
        <v>26.6</v>
      </c>
      <c r="D5" s="2">
        <v>0.1231</v>
      </c>
      <c r="E5" s="2">
        <v>7.5200000000000003E-2</v>
      </c>
      <c r="F5" s="2">
        <f t="shared" si="0"/>
        <v>25.412835093419986</v>
      </c>
      <c r="I5" s="2" t="s">
        <v>25</v>
      </c>
      <c r="J5">
        <f>AVERAGE(F4:F6)</f>
        <v>22.839143519736378</v>
      </c>
    </row>
    <row r="6" spans="1:10">
      <c r="A6" s="2" t="s">
        <v>17</v>
      </c>
      <c r="B6" s="2">
        <v>67.599999999999994</v>
      </c>
      <c r="C6" s="2">
        <v>26.6</v>
      </c>
      <c r="D6" s="2">
        <v>0.13994000000000001</v>
      </c>
      <c r="E6" s="2">
        <v>7.5200000000000003E-2</v>
      </c>
      <c r="F6" s="2">
        <f t="shared" si="0"/>
        <v>22.032299556952978</v>
      </c>
      <c r="I6" s="2" t="s">
        <v>26</v>
      </c>
      <c r="J6">
        <f>AVERAGE(F7:F9)</f>
        <v>24.798736228284337</v>
      </c>
    </row>
    <row r="7" spans="1:10">
      <c r="A7" s="1" t="s">
        <v>5</v>
      </c>
      <c r="B7" s="1">
        <v>74.599999999999994</v>
      </c>
      <c r="C7" s="1">
        <v>39.130000000000003</v>
      </c>
      <c r="D7" s="1">
        <v>0.1285</v>
      </c>
      <c r="E7" s="1">
        <v>8.7859999999999994E-2</v>
      </c>
      <c r="F7" s="2">
        <f t="shared" si="0"/>
        <v>24.252094941634233</v>
      </c>
    </row>
    <row r="8" spans="1:10">
      <c r="A8" s="1" t="s">
        <v>6</v>
      </c>
      <c r="B8" s="1">
        <v>74.3</v>
      </c>
      <c r="C8" s="1">
        <v>39.130000000000003</v>
      </c>
      <c r="D8" s="1">
        <v>0.10611</v>
      </c>
      <c r="E8" s="1">
        <v>8.7859999999999994E-2</v>
      </c>
      <c r="F8" s="2">
        <f t="shared" si="0"/>
        <v>29.121064932617088</v>
      </c>
      <c r="I8" s="2" t="s">
        <v>27</v>
      </c>
      <c r="J8">
        <v>5.05</v>
      </c>
    </row>
    <row r="9" spans="1:10">
      <c r="A9" s="1" t="s">
        <v>7</v>
      </c>
      <c r="B9" s="1">
        <v>68.2</v>
      </c>
      <c r="C9" s="1">
        <v>39.130000000000003</v>
      </c>
      <c r="D9" s="1">
        <v>0.12149</v>
      </c>
      <c r="E9" s="1">
        <v>8.7859999999999994E-2</v>
      </c>
      <c r="F9" s="2">
        <f t="shared" si="0"/>
        <v>21.023048810601694</v>
      </c>
      <c r="I9" s="2" t="s">
        <v>28</v>
      </c>
      <c r="J9">
        <f>AVERAGE(F11:F13)</f>
        <v>11.778363872754865</v>
      </c>
    </row>
    <row r="10" spans="1:10" ht="14.25" customHeight="1">
      <c r="A10" s="2"/>
      <c r="B10" s="2"/>
      <c r="C10" s="2"/>
      <c r="D10" s="2"/>
      <c r="E10" s="2"/>
      <c r="F10" s="2"/>
      <c r="I10" s="2" t="s">
        <v>29</v>
      </c>
      <c r="J10">
        <f>AVERAGE(F14:F16)</f>
        <v>15.09499133673207</v>
      </c>
    </row>
    <row r="11" spans="1:10">
      <c r="A11" s="2" t="s">
        <v>16</v>
      </c>
      <c r="B11" s="2">
        <v>40</v>
      </c>
      <c r="C11" s="2">
        <v>26.6</v>
      </c>
      <c r="D11" s="2">
        <v>0.12653</v>
      </c>
      <c r="E11" s="2">
        <v>7.5200000000000003E-2</v>
      </c>
      <c r="F11" s="2">
        <f t="shared" si="0"/>
        <v>7.963961115940883</v>
      </c>
      <c r="I11" s="2" t="s">
        <v>30</v>
      </c>
      <c r="J11">
        <f>AVERAGE(F17:F19)</f>
        <v>12.809953324107569</v>
      </c>
    </row>
    <row r="12" spans="1:10">
      <c r="A12" s="2" t="s">
        <v>15</v>
      </c>
      <c r="B12" s="2">
        <v>54</v>
      </c>
      <c r="C12" s="2">
        <v>26.6</v>
      </c>
      <c r="D12" s="2">
        <v>0.13203999999999999</v>
      </c>
      <c r="E12" s="2">
        <v>7.5200000000000003E-2</v>
      </c>
      <c r="F12" s="2">
        <f t="shared" si="0"/>
        <v>15.604968191457136</v>
      </c>
    </row>
    <row r="13" spans="1:10">
      <c r="A13" s="2" t="s">
        <v>14</v>
      </c>
      <c r="B13" s="2">
        <v>44.8</v>
      </c>
      <c r="C13" s="2">
        <v>26.6</v>
      </c>
      <c r="D13" s="2">
        <v>0.11632000000000001</v>
      </c>
      <c r="E13" s="2">
        <v>7.5200000000000003E-2</v>
      </c>
      <c r="F13" s="2">
        <f t="shared" si="0"/>
        <v>11.766162310866571</v>
      </c>
      <c r="I13" s="2" t="s">
        <v>31</v>
      </c>
      <c r="J13" s="2">
        <v>2.42</v>
      </c>
    </row>
    <row r="14" spans="1:10">
      <c r="A14" s="2" t="s">
        <v>13</v>
      </c>
      <c r="B14" s="2">
        <v>48.2</v>
      </c>
      <c r="C14" s="2">
        <v>26.6</v>
      </c>
      <c r="D14" s="2">
        <v>0.12404999999999999</v>
      </c>
      <c r="E14" s="2">
        <v>7.5200000000000003E-2</v>
      </c>
      <c r="F14" s="2">
        <f t="shared" si="0"/>
        <v>13.094074969770256</v>
      </c>
      <c r="I14" s="2" t="s">
        <v>32</v>
      </c>
      <c r="J14" s="2">
        <v>2.95</v>
      </c>
    </row>
    <row r="15" spans="1:10">
      <c r="A15" s="2" t="s">
        <v>12</v>
      </c>
      <c r="B15" s="2">
        <v>54</v>
      </c>
      <c r="C15" s="2">
        <v>26.6</v>
      </c>
      <c r="D15" s="2">
        <v>0.10775</v>
      </c>
      <c r="E15" s="2">
        <v>7.5200000000000003E-2</v>
      </c>
      <c r="F15" s="2">
        <f t="shared" si="0"/>
        <v>19.12278422273782</v>
      </c>
      <c r="I15" s="2" t="s">
        <v>33</v>
      </c>
      <c r="J15" s="2">
        <v>7.73</v>
      </c>
    </row>
    <row r="16" spans="1:10">
      <c r="A16" s="2" t="s">
        <v>11</v>
      </c>
      <c r="B16" s="2">
        <v>49</v>
      </c>
      <c r="C16" s="2">
        <v>26.6</v>
      </c>
      <c r="D16" s="2">
        <v>0.12889999999999999</v>
      </c>
      <c r="E16" s="2">
        <v>7.5200000000000003E-2</v>
      </c>
      <c r="F16" s="2">
        <f t="shared" si="0"/>
        <v>13.068114817688132</v>
      </c>
      <c r="I16" s="2" t="s">
        <v>34</v>
      </c>
      <c r="J16" s="2">
        <v>5.97</v>
      </c>
    </row>
    <row r="17" spans="1:6">
      <c r="A17" s="1" t="s">
        <v>8</v>
      </c>
      <c r="B17" s="1">
        <v>56.2</v>
      </c>
      <c r="C17" s="1">
        <v>39.130000000000003</v>
      </c>
      <c r="D17" s="1">
        <v>0.12803999999999999</v>
      </c>
      <c r="E17" s="1">
        <v>8.7859999999999994E-2</v>
      </c>
      <c r="F17" s="2">
        <f t="shared" si="0"/>
        <v>11.713294283036552</v>
      </c>
    </row>
    <row r="18" spans="1:6">
      <c r="A18" s="1" t="s">
        <v>9</v>
      </c>
      <c r="B18" s="1">
        <v>54.2</v>
      </c>
      <c r="C18" s="1">
        <v>39.130000000000003</v>
      </c>
      <c r="D18" s="1">
        <v>9.5519999999999994E-2</v>
      </c>
      <c r="E18" s="1">
        <v>8.7859999999999994E-2</v>
      </c>
      <c r="F18" s="2">
        <f t="shared" si="0"/>
        <v>13.861497068676716</v>
      </c>
    </row>
    <row r="19" spans="1:6">
      <c r="A19" s="1" t="s">
        <v>10</v>
      </c>
      <c r="B19" s="1">
        <v>58</v>
      </c>
      <c r="C19" s="1">
        <v>39.130000000000003</v>
      </c>
      <c r="D19" s="1">
        <v>0.12897</v>
      </c>
      <c r="E19" s="1">
        <v>8.7859999999999994E-2</v>
      </c>
      <c r="F19" s="2">
        <f t="shared" si="0"/>
        <v>12.855068620609442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2014-06-04T21:37:52Z</dcterms:created>
  <dcterms:modified xsi:type="dcterms:W3CDTF">2015-09-13T15:24:59Z</dcterms:modified>
</cp:coreProperties>
</file>