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8040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Y31" i="1"/>
  <c r="Y30"/>
  <c r="Y29"/>
  <c r="Y28"/>
  <c r="Y27"/>
  <c r="Y23"/>
  <c r="Y22"/>
  <c r="Y21"/>
  <c r="Y20"/>
  <c r="Y19"/>
  <c r="Y15"/>
  <c r="Y14"/>
  <c r="Y13"/>
  <c r="Y12"/>
  <c r="Y11"/>
  <c r="Y7"/>
  <c r="Y6"/>
  <c r="Y5"/>
  <c r="Y4"/>
  <c r="Y3"/>
  <c r="O31"/>
  <c r="O30"/>
  <c r="O29"/>
  <c r="O28"/>
  <c r="O27"/>
  <c r="O23"/>
  <c r="O22"/>
  <c r="O21"/>
  <c r="O20"/>
  <c r="O19"/>
  <c r="O15"/>
  <c r="O14"/>
  <c r="O13"/>
  <c r="O12"/>
  <c r="O11"/>
  <c r="O7"/>
  <c r="O6"/>
  <c r="O5"/>
  <c r="O4"/>
  <c r="O3"/>
  <c r="G31"/>
  <c r="G30"/>
  <c r="G29"/>
  <c r="G28"/>
  <c r="G27"/>
  <c r="G23"/>
  <c r="G22"/>
  <c r="G21"/>
  <c r="G20"/>
  <c r="G19"/>
  <c r="G15"/>
  <c r="G14"/>
  <c r="G13"/>
  <c r="G12"/>
  <c r="G11"/>
  <c r="G7"/>
  <c r="G6"/>
  <c r="G5"/>
  <c r="G3"/>
  <c r="G4"/>
  <c r="S31"/>
  <c r="T31" s="1"/>
  <c r="S30"/>
  <c r="T30" s="1"/>
  <c r="S29"/>
  <c r="T29" s="1"/>
  <c r="S28"/>
  <c r="T28" s="1"/>
  <c r="S27"/>
  <c r="T27" s="1"/>
  <c r="S23"/>
  <c r="T23" s="1"/>
  <c r="S22"/>
  <c r="T22" s="1"/>
  <c r="S21"/>
  <c r="T21" s="1"/>
  <c r="S20"/>
  <c r="T20" s="1"/>
  <c r="S19"/>
  <c r="T19" s="1"/>
  <c r="S15"/>
  <c r="T15" s="1"/>
  <c r="S14"/>
  <c r="T14" s="1"/>
  <c r="S13"/>
  <c r="T13" s="1"/>
  <c r="S12"/>
  <c r="T12" s="1"/>
  <c r="S11"/>
  <c r="T11" s="1"/>
  <c r="S7"/>
  <c r="T7" s="1"/>
  <c r="S6"/>
  <c r="T6" s="1"/>
  <c r="S5"/>
  <c r="T5" s="1"/>
  <c r="S4"/>
  <c r="T4" s="1"/>
  <c r="S3"/>
  <c r="T3" s="1"/>
</calcChain>
</file>

<file path=xl/sharedStrings.xml><?xml version="1.0" encoding="utf-8"?>
<sst xmlns="http://schemas.openxmlformats.org/spreadsheetml/2006/main" count="123" uniqueCount="30">
  <si>
    <t>Titration</t>
  </si>
  <si>
    <t>NMR</t>
  </si>
  <si>
    <t>E239</t>
  </si>
  <si>
    <t>E239 + 1% Car</t>
  </si>
  <si>
    <t>E187</t>
  </si>
  <si>
    <t>E187 + 1% Car</t>
  </si>
  <si>
    <r>
      <t>[COOH]</t>
    </r>
    <r>
      <rPr>
        <vertAlign val="subscript"/>
        <sz val="11"/>
        <color theme="1"/>
        <rFont val="Calibri"/>
        <family val="2"/>
        <scheme val="minor"/>
      </rPr>
      <t>t</t>
    </r>
  </si>
  <si>
    <r>
      <t>[COOH]</t>
    </r>
    <r>
      <rPr>
        <vertAlign val="subscript"/>
        <sz val="11"/>
        <color theme="1"/>
        <rFont val="Calibri"/>
        <family val="2"/>
        <scheme val="minor"/>
      </rPr>
      <t>0</t>
    </r>
  </si>
  <si>
    <r>
      <t>([COOH]</t>
    </r>
    <r>
      <rPr>
        <vertAlign val="subscript"/>
        <sz val="11"/>
        <color theme="1"/>
        <rFont val="Calibri"/>
        <family val="2"/>
        <scheme val="minor"/>
      </rPr>
      <t>t)</t>
    </r>
    <r>
      <rPr>
        <vertAlign val="superscript"/>
        <sz val="11"/>
        <color theme="1"/>
        <rFont val="Calibri"/>
        <family val="2"/>
        <scheme val="minor"/>
      </rPr>
      <t>0.5</t>
    </r>
  </si>
  <si>
    <r>
      <t>([COOH]</t>
    </r>
    <r>
      <rPr>
        <vertAlign val="subscript"/>
        <sz val="11"/>
        <color theme="1"/>
        <rFont val="Calibri"/>
        <family val="2"/>
        <scheme val="minor"/>
      </rPr>
      <t>0)</t>
    </r>
    <r>
      <rPr>
        <vertAlign val="superscript"/>
        <sz val="11"/>
        <color theme="1"/>
        <rFont val="Calibri"/>
        <family val="2"/>
        <scheme val="minor"/>
      </rPr>
      <t>0.5</t>
    </r>
  </si>
  <si>
    <r>
      <t>([COOH]</t>
    </r>
    <r>
      <rPr>
        <vertAlign val="subscript"/>
        <sz val="11"/>
        <color theme="1"/>
        <rFont val="Calibri"/>
        <family val="2"/>
        <scheme val="minor"/>
      </rPr>
      <t>t)</t>
    </r>
    <r>
      <rPr>
        <vertAlign val="superscript"/>
        <sz val="11"/>
        <color theme="1"/>
        <rFont val="Calibri"/>
        <family val="2"/>
        <scheme val="minor"/>
      </rPr>
      <t xml:space="preserve">0.5 </t>
    </r>
    <r>
      <rPr>
        <sz val="11"/>
        <color theme="1"/>
        <rFont val="Calibri"/>
        <family val="2"/>
        <scheme val="minor"/>
      </rPr>
      <t>- ([COOH]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)</t>
    </r>
    <r>
      <rPr>
        <vertAlign val="superscript"/>
        <sz val="11"/>
        <color theme="1"/>
        <rFont val="Calibri"/>
        <family val="2"/>
        <scheme val="minor"/>
      </rPr>
      <t xml:space="preserve">0.5 </t>
    </r>
  </si>
  <si>
    <t xml:space="preserve">Titration </t>
  </si>
  <si>
    <t>E239 + 1 % Car</t>
  </si>
  <si>
    <t xml:space="preserve">E187 + 1% Car </t>
  </si>
  <si>
    <t xml:space="preserve">Average </t>
  </si>
  <si>
    <t xml:space="preserve">Time </t>
  </si>
  <si>
    <t>Time</t>
  </si>
  <si>
    <r>
      <t>[COOH]</t>
    </r>
    <r>
      <rPr>
        <vertAlign val="subscript"/>
        <sz val="11"/>
        <color theme="1"/>
        <rFont val="Calibri"/>
        <family val="2"/>
        <scheme val="minor"/>
      </rPr>
      <t>t/</t>
    </r>
    <r>
      <rPr>
        <sz val="11"/>
        <color theme="1"/>
        <rFont val="Calibri"/>
        <family val="2"/>
        <scheme val="minor"/>
      </rPr>
      <t>2</t>
    </r>
  </si>
  <si>
    <t xml:space="preserve">E239 - Titration </t>
  </si>
  <si>
    <t>E239 - NMR</t>
  </si>
  <si>
    <t xml:space="preserve">E187 + 1% Car - Titration </t>
  </si>
  <si>
    <t xml:space="preserve">E187 - Titration </t>
  </si>
  <si>
    <t xml:space="preserve">E239 + 1% Car - Titration </t>
  </si>
  <si>
    <t>E239 + 1% Car - NMR</t>
  </si>
  <si>
    <t>E187 - NMR</t>
  </si>
  <si>
    <t>E187 + 1% Car - NMR</t>
  </si>
  <si>
    <t xml:space="preserve">E239 - Average </t>
  </si>
  <si>
    <t xml:space="preserve">E239 + 1% Car - Average </t>
  </si>
  <si>
    <t>E187 - Average</t>
  </si>
  <si>
    <t xml:space="preserve">E187 + 1% Car - NMR 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</si>
</sst>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5586351706036744"/>
          <c:y val="5.1400554097404488E-2"/>
          <c:w val="0.79950459317585298"/>
          <c:h val="0.82727981918926796"/>
        </c:manualLayout>
      </c:layout>
      <c:scatterChart>
        <c:scatterStyle val="lineMarker"/>
        <c:ser>
          <c:idx val="0"/>
          <c:order val="0"/>
          <c:tx>
            <c:strRef>
              <c:f>Sheet1!$G$2</c:f>
              <c:strCache>
                <c:ptCount val="1"/>
                <c:pt idx="0">
                  <c:v>([COOH]t)0.5 - ([COOH]0)0.5 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trendlineType val="linear"/>
            <c:dispRSqr val="1"/>
            <c:dispEq val="1"/>
            <c:trendlineLbl>
              <c:layout>
                <c:manualLayout>
                  <c:x val="0.15746062992125984"/>
                  <c:y val="0.30508092738407733"/>
                </c:manualLayout>
              </c:layout>
              <c:numFmt formatCode="General" sourceLinked="0"/>
            </c:trendlineLbl>
          </c:trendline>
          <c:xVal>
            <c:numRef>
              <c:f>Sheet1!$F$3:$F$7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</c:numCache>
            </c:numRef>
          </c:xVal>
          <c:yVal>
            <c:numRef>
              <c:f>Sheet1!$G$3:$G$7</c:f>
              <c:numCache>
                <c:formatCode>General</c:formatCode>
                <c:ptCount val="5"/>
                <c:pt idx="0">
                  <c:v>0</c:v>
                </c:pt>
                <c:pt idx="1">
                  <c:v>0.42999999999999972</c:v>
                </c:pt>
                <c:pt idx="2">
                  <c:v>2.1999999999999993</c:v>
                </c:pt>
                <c:pt idx="3">
                  <c:v>4.45</c:v>
                </c:pt>
                <c:pt idx="4">
                  <c:v>6.63</c:v>
                </c:pt>
              </c:numCache>
            </c:numRef>
          </c:yVal>
        </c:ser>
        <c:axId val="89642112"/>
        <c:axId val="89643648"/>
      </c:scatterChart>
      <c:valAx>
        <c:axId val="89642112"/>
        <c:scaling>
          <c:orientation val="minMax"/>
          <c:max val="16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  <a:r>
                  <a:rPr lang="en-US" baseline="0"/>
                  <a:t> / hours</a:t>
                </a:r>
                <a:endParaRPr lang="en-US"/>
              </a:p>
            </c:rich>
          </c:tx>
          <c:layout/>
        </c:title>
        <c:numFmt formatCode="General" sourceLinked="1"/>
        <c:tickLblPos val="nextTo"/>
        <c:crossAx val="89643648"/>
        <c:crosses val="autoZero"/>
        <c:crossBetween val="midCat"/>
        <c:majorUnit val="2"/>
        <c:minorUnit val="1"/>
      </c:valAx>
      <c:valAx>
        <c:axId val="89643648"/>
        <c:scaling>
          <c:orientation val="minMax"/>
          <c:max val="10"/>
          <c:min val="-2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000" b="1" i="0" u="none" strike="noStrike" baseline="0"/>
                  <a:t>([COOH]</a:t>
                </a:r>
                <a:r>
                  <a:rPr lang="en-US" sz="1000" b="1" i="0" u="none" strike="noStrike" baseline="-25000"/>
                  <a:t>t)</a:t>
                </a:r>
                <a:r>
                  <a:rPr lang="en-US" sz="1000" b="1" i="0" u="none" strike="noStrike" baseline="30000"/>
                  <a:t>0..5 </a:t>
                </a:r>
                <a:r>
                  <a:rPr lang="en-US" sz="1000" b="1" i="0" u="none" strike="noStrike" baseline="0"/>
                  <a:t>- ([COOH]</a:t>
                </a:r>
                <a:r>
                  <a:rPr lang="en-US" sz="1000" b="1" i="0" u="none" strike="noStrike" baseline="-25000"/>
                  <a:t>0</a:t>
                </a:r>
                <a:r>
                  <a:rPr lang="en-US" sz="1000" b="1" i="0" u="none" strike="noStrike" baseline="0"/>
                  <a:t>)</a:t>
                </a:r>
                <a:r>
                  <a:rPr lang="en-US" sz="1000" b="1" i="0" u="none" strike="noStrike" baseline="30000"/>
                  <a:t>0..5 </a:t>
                </a:r>
                <a:r>
                  <a:rPr lang="en-US" sz="1000" b="1" i="0" u="none" strike="noStrike" baseline="0"/>
                  <a:t> 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3.0555555555555555E-2"/>
              <c:y val="0.16914916885389325"/>
            </c:manualLayout>
          </c:layout>
        </c:title>
        <c:numFmt formatCode="General" sourceLinked="1"/>
        <c:tickLblPos val="nextTo"/>
        <c:crossAx val="89642112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575161854768154"/>
          <c:y val="5.1400554097404488E-2"/>
          <c:w val="0.79785192475940503"/>
          <c:h val="0.82727981918926796"/>
        </c:manualLayout>
      </c:layout>
      <c:scatterChart>
        <c:scatterStyle val="lineMarker"/>
        <c:ser>
          <c:idx val="0"/>
          <c:order val="0"/>
          <c:tx>
            <c:strRef>
              <c:f>Sheet1!$Y$10</c:f>
              <c:strCache>
                <c:ptCount val="1"/>
                <c:pt idx="0">
                  <c:v>([COOH]t)0.5 - ([COOH]0)0.5 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trendline>
            <c:trendlineType val="linear"/>
            <c:dispRSqr val="1"/>
            <c:dispEq val="1"/>
            <c:trendlineLbl>
              <c:layout>
                <c:manualLayout>
                  <c:x val="0.16890660542432195"/>
                  <c:y val="0.30262685914260717"/>
                </c:manualLayout>
              </c:layout>
              <c:numFmt formatCode="General" sourceLinked="0"/>
            </c:trendlineLbl>
          </c:trendline>
          <c:xVal>
            <c:numRef>
              <c:f>Sheet1!$X$11:$X$15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</c:numCache>
            </c:numRef>
          </c:xVal>
          <c:yVal>
            <c:numRef>
              <c:f>Sheet1!$Y$11:$Y$15</c:f>
              <c:numCache>
                <c:formatCode>General</c:formatCode>
                <c:ptCount val="5"/>
                <c:pt idx="0">
                  <c:v>0</c:v>
                </c:pt>
                <c:pt idx="1">
                  <c:v>-0.25</c:v>
                </c:pt>
                <c:pt idx="2">
                  <c:v>0.58999999999999986</c:v>
                </c:pt>
                <c:pt idx="3">
                  <c:v>1.37</c:v>
                </c:pt>
                <c:pt idx="4">
                  <c:v>2.4900000000000002</c:v>
                </c:pt>
              </c:numCache>
            </c:numRef>
          </c:yVal>
        </c:ser>
        <c:axId val="85112320"/>
        <c:axId val="85136512"/>
      </c:scatterChart>
      <c:valAx>
        <c:axId val="85112320"/>
        <c:scaling>
          <c:orientation val="minMax"/>
          <c:max val="16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/>
                  <a:t>Time / hours</a:t>
                </a:r>
                <a:endParaRPr lang="en-US" sz="1000"/>
              </a:p>
            </c:rich>
          </c:tx>
          <c:layout/>
        </c:title>
        <c:numFmt formatCode="General" sourceLinked="1"/>
        <c:tickLblPos val="nextTo"/>
        <c:crossAx val="85136512"/>
        <c:crosses val="autoZero"/>
        <c:crossBetween val="midCat"/>
        <c:majorUnit val="2"/>
      </c:valAx>
      <c:valAx>
        <c:axId val="85136512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000" b="1" i="0" u="none" strike="noStrike" baseline="0"/>
                  <a:t>([COOH]</a:t>
                </a:r>
                <a:r>
                  <a:rPr lang="en-US" sz="1000" b="1" i="0" u="none" strike="noStrike" baseline="-25000"/>
                  <a:t>t)</a:t>
                </a:r>
                <a:r>
                  <a:rPr lang="en-US" sz="1000" b="1" i="0" u="none" strike="noStrike" baseline="30000"/>
                  <a:t>0..5 </a:t>
                </a:r>
                <a:r>
                  <a:rPr lang="en-US" sz="1000" b="1" i="0" u="none" strike="noStrike" baseline="0"/>
                  <a:t>- ([COOH]</a:t>
                </a:r>
                <a:r>
                  <a:rPr lang="en-US" sz="1000" b="1" i="0" u="none" strike="noStrike" baseline="-25000"/>
                  <a:t>0</a:t>
                </a:r>
                <a:r>
                  <a:rPr lang="en-US" sz="1000" b="1" i="0" u="none" strike="noStrike" baseline="0"/>
                  <a:t>)</a:t>
                </a:r>
                <a:r>
                  <a:rPr lang="en-US" sz="1000" b="1" i="0" u="none" strike="noStrike" baseline="30000"/>
                  <a:t>0..5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9444444444444445E-2"/>
              <c:y val="0.1737787984835229"/>
            </c:manualLayout>
          </c:layout>
        </c:title>
        <c:numFmt formatCode="General" sourceLinked="1"/>
        <c:tickLblPos val="nextTo"/>
        <c:crossAx val="85112320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386272965879265"/>
          <c:y val="6.0659813356663747E-2"/>
          <c:w val="0.81951859142607175"/>
          <c:h val="0.86016185476815399"/>
        </c:manualLayout>
      </c:layout>
      <c:scatterChart>
        <c:scatterStyle val="lineMarker"/>
        <c:ser>
          <c:idx val="0"/>
          <c:order val="0"/>
          <c:tx>
            <c:strRef>
              <c:f>Sheet1!$Y$18</c:f>
              <c:strCache>
                <c:ptCount val="1"/>
                <c:pt idx="0">
                  <c:v>([COOH]t)0.5 - ([COOH]0)0.5 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trendline>
            <c:trendlineType val="linear"/>
            <c:dispRSqr val="1"/>
            <c:dispEq val="1"/>
            <c:trendlineLbl>
              <c:layout>
                <c:manualLayout>
                  <c:x val="0.15209930008748906"/>
                  <c:y val="0.4749825021872266"/>
                </c:manualLayout>
              </c:layout>
              <c:numFmt formatCode="General" sourceLinked="0"/>
            </c:trendlineLbl>
          </c:trendline>
          <c:xVal>
            <c:numRef>
              <c:f>Sheet1!$X$19:$X$23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</c:numCache>
            </c:numRef>
          </c:xVal>
          <c:yVal>
            <c:numRef>
              <c:f>Sheet1!$Y$19:$Y$23</c:f>
              <c:numCache>
                <c:formatCode>General</c:formatCode>
                <c:ptCount val="5"/>
                <c:pt idx="0">
                  <c:v>0</c:v>
                </c:pt>
                <c:pt idx="1">
                  <c:v>0.75</c:v>
                </c:pt>
                <c:pt idx="2">
                  <c:v>3.2699999999999996</c:v>
                </c:pt>
                <c:pt idx="3">
                  <c:v>4.9399999999999995</c:v>
                </c:pt>
                <c:pt idx="4">
                  <c:v>7.98</c:v>
                </c:pt>
              </c:numCache>
            </c:numRef>
          </c:yVal>
        </c:ser>
        <c:axId val="91120000"/>
        <c:axId val="91139072"/>
      </c:scatterChart>
      <c:valAx>
        <c:axId val="91120000"/>
        <c:scaling>
          <c:orientation val="minMax"/>
          <c:max val="16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/>
                  <a:t>Time / hours</a:t>
                </a:r>
                <a:endParaRPr lang="en-US" sz="1000"/>
              </a:p>
            </c:rich>
          </c:tx>
          <c:layout>
            <c:manualLayout>
              <c:xMode val="edge"/>
              <c:yMode val="edge"/>
              <c:x val="0.44183092738407703"/>
              <c:y val="0.92960629921259841"/>
            </c:manualLayout>
          </c:layout>
        </c:title>
        <c:numFmt formatCode="General" sourceLinked="1"/>
        <c:tickLblPos val="nextTo"/>
        <c:crossAx val="91139072"/>
        <c:crosses val="autoZero"/>
        <c:crossBetween val="midCat"/>
        <c:majorUnit val="2"/>
      </c:valAx>
      <c:valAx>
        <c:axId val="91139072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000" b="1" i="0" u="none" strike="noStrike" baseline="0"/>
                  <a:t>([COOH]</a:t>
                </a:r>
                <a:r>
                  <a:rPr lang="en-US" sz="1000" b="1" i="0" u="none" strike="noStrike" baseline="-25000"/>
                  <a:t>t)</a:t>
                </a:r>
                <a:r>
                  <a:rPr lang="en-US" sz="1000" b="1" i="0" u="none" strike="noStrike" baseline="30000"/>
                  <a:t>0..5 </a:t>
                </a:r>
                <a:r>
                  <a:rPr lang="en-US" sz="1000" b="1" i="0" u="none" strike="noStrike" baseline="0"/>
                  <a:t>- ([COOH]</a:t>
                </a:r>
                <a:r>
                  <a:rPr lang="en-US" sz="1000" b="1" i="0" u="none" strike="noStrike" baseline="-25000"/>
                  <a:t>0</a:t>
                </a:r>
                <a:r>
                  <a:rPr lang="en-US" sz="1000" b="1" i="0" u="none" strike="noStrike" baseline="0"/>
                  <a:t>)</a:t>
                </a:r>
                <a:r>
                  <a:rPr lang="en-US" sz="1000" b="1" i="0" u="none" strike="noStrike" baseline="30000"/>
                  <a:t>0..5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8874890638670167E-2"/>
              <c:y val="0.17633092738407699"/>
            </c:manualLayout>
          </c:layout>
        </c:title>
        <c:numFmt formatCode="General" sourceLinked="1"/>
        <c:tickLblPos val="nextTo"/>
        <c:crossAx val="91120000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Sheet1!$Y$26</c:f>
              <c:strCache>
                <c:ptCount val="1"/>
                <c:pt idx="0">
                  <c:v>([COOH]t)0.5 - ([COOH]0)0.5 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trendline>
            <c:trendlineType val="linear"/>
            <c:dispRSqr val="1"/>
            <c:dispEq val="1"/>
            <c:trendlineLbl>
              <c:layout>
                <c:manualLayout>
                  <c:x val="0.1680680227471566"/>
                  <c:y val="0.31061315252260135"/>
                </c:manualLayout>
              </c:layout>
              <c:numFmt formatCode="General" sourceLinked="0"/>
            </c:trendlineLbl>
          </c:trendline>
          <c:xVal>
            <c:numRef>
              <c:f>Sheet1!$X$27:$X$31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</c:numCache>
            </c:numRef>
          </c:xVal>
          <c:yVal>
            <c:numRef>
              <c:f>Sheet1!$Y$27:$Y$31</c:f>
              <c:numCache>
                <c:formatCode>General</c:formatCode>
                <c:ptCount val="5"/>
                <c:pt idx="0">
                  <c:v>0</c:v>
                </c:pt>
                <c:pt idx="1">
                  <c:v>1.63</c:v>
                </c:pt>
                <c:pt idx="2">
                  <c:v>4.2300000000000004</c:v>
                </c:pt>
                <c:pt idx="3">
                  <c:v>5.2999999999999989</c:v>
                </c:pt>
                <c:pt idx="4">
                  <c:v>9.67</c:v>
                </c:pt>
              </c:numCache>
            </c:numRef>
          </c:yVal>
        </c:ser>
        <c:axId val="208697216"/>
        <c:axId val="208698752"/>
      </c:scatterChart>
      <c:valAx>
        <c:axId val="208697216"/>
        <c:scaling>
          <c:orientation val="minMax"/>
        </c:scaling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baseline="0"/>
                  <a:t>Time / hours</a:t>
                </a:r>
                <a:endParaRPr lang="en-US" sz="1000"/>
              </a:p>
            </c:rich>
          </c:tx>
          <c:layout/>
        </c:title>
        <c:numFmt formatCode="General" sourceLinked="1"/>
        <c:tickLblPos val="nextTo"/>
        <c:crossAx val="208698752"/>
        <c:crosses val="autoZero"/>
        <c:crossBetween val="midCat"/>
      </c:valAx>
      <c:valAx>
        <c:axId val="208698752"/>
        <c:scaling>
          <c:orientation val="minMax"/>
          <c:max val="12"/>
          <c:min val="0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000" b="1" i="0" u="none" strike="noStrike" baseline="0"/>
                  <a:t>([COOH]</a:t>
                </a:r>
                <a:r>
                  <a:rPr lang="en-US" sz="1000" b="1" i="0" u="none" strike="noStrike" baseline="-25000"/>
                  <a:t>t)</a:t>
                </a:r>
                <a:r>
                  <a:rPr lang="en-US" sz="1000" b="1" i="0" u="none" strike="noStrike" baseline="30000"/>
                  <a:t>0..5 </a:t>
                </a:r>
                <a:r>
                  <a:rPr lang="en-US" sz="1000" b="1" i="0" u="none" strike="noStrike" baseline="0"/>
                  <a:t>- ([COOH]</a:t>
                </a:r>
                <a:r>
                  <a:rPr lang="en-US" sz="1000" b="1" i="0" u="none" strike="noStrike" baseline="-25000"/>
                  <a:t>0</a:t>
                </a:r>
                <a:r>
                  <a:rPr lang="en-US" sz="1000" b="1" i="0" u="none" strike="noStrike" baseline="0"/>
                  <a:t>)</a:t>
                </a:r>
                <a:r>
                  <a:rPr lang="en-US" sz="1000" b="1" i="0" u="none" strike="noStrike" baseline="30000"/>
                  <a:t>0..5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6666666666666666E-2"/>
              <c:y val="0.1925404636920385"/>
            </c:manualLayout>
          </c:layout>
        </c:title>
        <c:numFmt formatCode="General" sourceLinked="1"/>
        <c:tickLblPos val="nextTo"/>
        <c:crossAx val="208697216"/>
        <c:crosses val="autoZero"/>
        <c:crossBetween val="midCat"/>
        <c:majorUnit val="1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3472440944881889"/>
          <c:y val="5.1400554097404488E-2"/>
          <c:w val="0.82897703412073487"/>
          <c:h val="0.80460629921259841"/>
        </c:manualLayout>
      </c:layout>
      <c:scatterChart>
        <c:scatterStyle val="lineMarker"/>
        <c:ser>
          <c:idx val="0"/>
          <c:order val="0"/>
          <c:tx>
            <c:strRef>
              <c:f>Sheet1!$G$10</c:f>
              <c:strCache>
                <c:ptCount val="1"/>
                <c:pt idx="0">
                  <c:v>([COOH]t)0.5 - ([COOH]0)0.5 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trendline>
            <c:trendlineType val="linear"/>
            <c:dispRSqr val="1"/>
            <c:dispEq val="1"/>
            <c:trendlineLbl>
              <c:layout>
                <c:manualLayout>
                  <c:x val="0.15223993875765529"/>
                  <c:y val="0.32709609215514729"/>
                </c:manualLayout>
              </c:layout>
              <c:numFmt formatCode="General" sourceLinked="0"/>
            </c:trendlineLbl>
          </c:trendline>
          <c:xVal>
            <c:numRef>
              <c:f>Sheet1!$F$11:$F$15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</c:numCache>
            </c:numRef>
          </c:xVal>
          <c:yVal>
            <c:numRef>
              <c:f>Sheet1!$G$11:$G$15</c:f>
              <c:numCache>
                <c:formatCode>General</c:formatCode>
                <c:ptCount val="5"/>
                <c:pt idx="0">
                  <c:v>0</c:v>
                </c:pt>
                <c:pt idx="1">
                  <c:v>-2.9999999999999805E-2</c:v>
                </c:pt>
                <c:pt idx="2">
                  <c:v>0.7799999999999998</c:v>
                </c:pt>
                <c:pt idx="3">
                  <c:v>1.46</c:v>
                </c:pt>
                <c:pt idx="4">
                  <c:v>2.3699999999999997</c:v>
                </c:pt>
              </c:numCache>
            </c:numRef>
          </c:yVal>
        </c:ser>
        <c:axId val="89467520"/>
        <c:axId val="89473408"/>
      </c:scatterChart>
      <c:valAx>
        <c:axId val="89467520"/>
        <c:scaling>
          <c:orientation val="minMax"/>
          <c:max val="16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/>
                  <a:t>Time / hours</a:t>
                </a:r>
                <a:endParaRPr lang="en-US" sz="1000"/>
              </a:p>
            </c:rich>
          </c:tx>
          <c:layout/>
        </c:title>
        <c:numFmt formatCode="General" sourceLinked="1"/>
        <c:tickLblPos val="nextTo"/>
        <c:crossAx val="89473408"/>
        <c:crosses val="autoZero"/>
        <c:crossBetween val="midCat"/>
        <c:majorUnit val="2"/>
      </c:valAx>
      <c:valAx>
        <c:axId val="89473408"/>
        <c:scaling>
          <c:orientation val="minMax"/>
          <c:min val="-1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000" b="1" i="0" u="none" strike="noStrike" baseline="0"/>
                  <a:t>([COOH]</a:t>
                </a:r>
                <a:r>
                  <a:rPr lang="en-US" sz="1000" b="1" i="0" u="none" strike="noStrike" baseline="-25000"/>
                  <a:t>t)</a:t>
                </a:r>
                <a:r>
                  <a:rPr lang="en-US" sz="1000" b="1" i="0" u="none" strike="noStrike" baseline="30000"/>
                  <a:t>0..5 </a:t>
                </a:r>
                <a:r>
                  <a:rPr lang="en-US" sz="1000" b="1" i="0" u="none" strike="noStrike" baseline="0"/>
                  <a:t>- ([COOH]</a:t>
                </a:r>
                <a:r>
                  <a:rPr lang="en-US" sz="1000" b="1" i="0" u="none" strike="noStrike" baseline="-25000"/>
                  <a:t>0</a:t>
                </a:r>
                <a:r>
                  <a:rPr lang="en-US" sz="1000" b="1" i="0" u="none" strike="noStrike" baseline="0"/>
                  <a:t>)</a:t>
                </a:r>
                <a:r>
                  <a:rPr lang="en-US" sz="1000" b="1" i="0" u="none" strike="noStrike" baseline="30000"/>
                  <a:t>0..5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208223972003499E-3"/>
              <c:y val="0.18559018664333626"/>
            </c:manualLayout>
          </c:layout>
        </c:title>
        <c:numFmt formatCode="General" sourceLinked="1"/>
        <c:tickLblPos val="nextTo"/>
        <c:crossAx val="89467520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3641907261592301"/>
          <c:y val="5.1400554097404488E-2"/>
          <c:w val="0.81894903762029747"/>
          <c:h val="0.82727981918926796"/>
        </c:manualLayout>
      </c:layout>
      <c:scatterChart>
        <c:scatterStyle val="lineMarker"/>
        <c:ser>
          <c:idx val="0"/>
          <c:order val="0"/>
          <c:tx>
            <c:strRef>
              <c:f>Sheet1!$G$18</c:f>
              <c:strCache>
                <c:ptCount val="1"/>
                <c:pt idx="0">
                  <c:v>([COOH]t)0.5 - ([COOH]0)0.5 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trendline>
            <c:trendlineType val="linear"/>
            <c:dispRSqr val="1"/>
            <c:dispEq val="1"/>
            <c:trendlineLbl>
              <c:layout>
                <c:manualLayout>
                  <c:x val="0.16321041119860016"/>
                  <c:y val="0.30971274424030332"/>
                </c:manualLayout>
              </c:layout>
              <c:numFmt formatCode="General" sourceLinked="0"/>
            </c:trendlineLbl>
          </c:trendline>
          <c:xVal>
            <c:numRef>
              <c:f>Sheet1!$F$19:$F$23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</c:numCache>
            </c:numRef>
          </c:xVal>
          <c:yVal>
            <c:numRef>
              <c:f>Sheet1!$G$19:$G$23</c:f>
              <c:numCache>
                <c:formatCode>General</c:formatCode>
                <c:ptCount val="5"/>
                <c:pt idx="0">
                  <c:v>0</c:v>
                </c:pt>
                <c:pt idx="1">
                  <c:v>0.87999999999999989</c:v>
                </c:pt>
                <c:pt idx="2">
                  <c:v>3.76</c:v>
                </c:pt>
                <c:pt idx="3">
                  <c:v>5.01</c:v>
                </c:pt>
                <c:pt idx="4">
                  <c:v>8.379999999999999</c:v>
                </c:pt>
              </c:numCache>
            </c:numRef>
          </c:yVal>
        </c:ser>
        <c:axId val="89645440"/>
        <c:axId val="89647360"/>
      </c:scatterChart>
      <c:valAx>
        <c:axId val="89645440"/>
        <c:scaling>
          <c:orientation val="minMax"/>
          <c:max val="16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/>
                  <a:t>Time / hours</a:t>
                </a:r>
                <a:endParaRPr lang="en-US" sz="1000"/>
              </a:p>
            </c:rich>
          </c:tx>
          <c:layout/>
        </c:title>
        <c:numFmt formatCode="General" sourceLinked="1"/>
        <c:tickLblPos val="nextTo"/>
        <c:crossAx val="89647360"/>
        <c:crosses val="autoZero"/>
        <c:crossBetween val="midCat"/>
        <c:majorUnit val="2"/>
      </c:valAx>
      <c:valAx>
        <c:axId val="89647360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000" b="1" i="0" u="none" strike="noStrike" baseline="0"/>
                  <a:t>([COOH]</a:t>
                </a:r>
                <a:r>
                  <a:rPr lang="en-US" sz="1000" b="1" i="0" u="none" strike="noStrike" baseline="-25000"/>
                  <a:t>t)</a:t>
                </a:r>
                <a:r>
                  <a:rPr lang="en-US" sz="1000" b="1" i="0" u="none" strike="noStrike" baseline="30000"/>
                  <a:t>0..5 </a:t>
                </a:r>
                <a:r>
                  <a:rPr lang="en-US" sz="1000" b="1" i="0" u="none" strike="noStrike" baseline="0"/>
                  <a:t>- ([COOH]</a:t>
                </a:r>
                <a:r>
                  <a:rPr lang="en-US" sz="1000" b="1" i="0" u="none" strike="noStrike" baseline="-25000"/>
                  <a:t>0</a:t>
                </a:r>
                <a:r>
                  <a:rPr lang="en-US" sz="1000" b="1" i="0" u="none" strike="noStrike" baseline="0"/>
                  <a:t>)</a:t>
                </a:r>
                <a:r>
                  <a:rPr lang="en-US" sz="1000" b="1" i="0" u="none" strike="noStrike" baseline="30000"/>
                  <a:t>0..5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3888888888888888E-2"/>
              <c:y val="0.13698490813648295"/>
            </c:manualLayout>
          </c:layout>
        </c:title>
        <c:numFmt formatCode="General" sourceLinked="1"/>
        <c:tickLblPos val="nextTo"/>
        <c:crossAx val="89645440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2198840769903763"/>
          <c:y val="4.6770924467774859E-2"/>
          <c:w val="0.83893525809273839"/>
          <c:h val="0.81386555847185771"/>
        </c:manualLayout>
      </c:layout>
      <c:scatterChart>
        <c:scatterStyle val="lineMarker"/>
        <c:ser>
          <c:idx val="0"/>
          <c:order val="0"/>
          <c:tx>
            <c:strRef>
              <c:f>Sheet1!$G$26</c:f>
              <c:strCache>
                <c:ptCount val="1"/>
                <c:pt idx="0">
                  <c:v>([COOH]t)0.5 - ([COOH]0)0.5 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trendline>
            <c:trendlineType val="linear"/>
            <c:dispRSqr val="1"/>
            <c:dispEq val="1"/>
            <c:trendlineLbl>
              <c:layout>
                <c:manualLayout>
                  <c:x val="0.1595404636920385"/>
                  <c:y val="0.25118584135316419"/>
                </c:manualLayout>
              </c:layout>
              <c:numFmt formatCode="General" sourceLinked="0"/>
            </c:trendlineLbl>
          </c:trendline>
          <c:xVal>
            <c:numRef>
              <c:f>Sheet1!$F$27:$F$31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</c:numCache>
            </c:numRef>
          </c:xVal>
          <c:yVal>
            <c:numRef>
              <c:f>Sheet1!$G$27:$G$31</c:f>
              <c:numCache>
                <c:formatCode>General</c:formatCode>
                <c:ptCount val="5"/>
                <c:pt idx="0">
                  <c:v>0</c:v>
                </c:pt>
                <c:pt idx="1">
                  <c:v>0.60000000000000053</c:v>
                </c:pt>
                <c:pt idx="2">
                  <c:v>4.3600000000000003</c:v>
                </c:pt>
                <c:pt idx="3">
                  <c:v>5.6599999999999993</c:v>
                </c:pt>
                <c:pt idx="4">
                  <c:v>10.66</c:v>
                </c:pt>
              </c:numCache>
            </c:numRef>
          </c:yVal>
        </c:ser>
        <c:axId val="85005056"/>
        <c:axId val="85007360"/>
      </c:scatterChart>
      <c:valAx>
        <c:axId val="85005056"/>
        <c:scaling>
          <c:orientation val="minMax"/>
          <c:max val="16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/>
                  <a:t>Time / hours</a:t>
                </a:r>
                <a:endParaRPr lang="en-US" sz="1000"/>
              </a:p>
            </c:rich>
          </c:tx>
          <c:layout/>
        </c:title>
        <c:numFmt formatCode="General" sourceLinked="1"/>
        <c:tickLblPos val="nextTo"/>
        <c:crossAx val="85007360"/>
        <c:crosses val="autoZero"/>
        <c:crossBetween val="midCat"/>
        <c:majorUnit val="2"/>
      </c:valAx>
      <c:valAx>
        <c:axId val="85007360"/>
        <c:scaling>
          <c:orientation val="minMax"/>
          <c:max val="12"/>
          <c:min val="0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000" b="1" i="0" u="none" strike="noStrike" baseline="0"/>
                  <a:t>([COOH]</a:t>
                </a:r>
                <a:r>
                  <a:rPr lang="en-US" sz="1000" b="1" i="0" u="none" strike="noStrike" baseline="-25000"/>
                  <a:t>t)</a:t>
                </a:r>
                <a:r>
                  <a:rPr lang="en-US" sz="1000" b="1" i="0" u="none" strike="noStrike" baseline="30000"/>
                  <a:t>0..5 </a:t>
                </a:r>
                <a:r>
                  <a:rPr lang="en-US" sz="1000" b="1" i="0" u="none" strike="noStrike" baseline="0"/>
                  <a:t>- ([COOH]</a:t>
                </a:r>
                <a:r>
                  <a:rPr lang="en-US" sz="1000" b="1" i="0" u="none" strike="noStrike" baseline="-25000"/>
                  <a:t>0</a:t>
                </a:r>
                <a:r>
                  <a:rPr lang="en-US" sz="1000" b="1" i="0" u="none" strike="noStrike" baseline="0"/>
                  <a:t>)</a:t>
                </a:r>
                <a:r>
                  <a:rPr lang="en-US" sz="1000" b="1" i="0" u="none" strike="noStrike" baseline="30000"/>
                  <a:t>0..5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4.9860017497812773E-3"/>
              <c:y val="0.17633092738407699"/>
            </c:manualLayout>
          </c:layout>
        </c:title>
        <c:numFmt formatCode="General" sourceLinked="1"/>
        <c:tickLblPos val="nextTo"/>
        <c:crossAx val="85005056"/>
        <c:crosses val="autoZero"/>
        <c:crossBetween val="midCat"/>
        <c:majorUnit val="1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2198840769903763"/>
          <c:y val="6.9919072615923006E-2"/>
          <c:w val="0.83337970253718285"/>
          <c:h val="0.85025063768437392"/>
        </c:manualLayout>
      </c:layout>
      <c:scatterChart>
        <c:scatterStyle val="lineMarker"/>
        <c:ser>
          <c:idx val="0"/>
          <c:order val="0"/>
          <c:tx>
            <c:strRef>
              <c:f>Sheet1!$O$2</c:f>
              <c:strCache>
                <c:ptCount val="1"/>
                <c:pt idx="0">
                  <c:v>([COOH]t)0.5 - ([COOH]0)0.5 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trendline>
            <c:trendlineType val="linear"/>
            <c:dispRSqr val="1"/>
            <c:dispEq val="1"/>
            <c:trendlineLbl>
              <c:layout>
                <c:manualLayout>
                  <c:x val="0.11578783902012249"/>
                  <c:y val="0.47455436028242948"/>
                </c:manualLayout>
              </c:layout>
              <c:numFmt formatCode="General" sourceLinked="0"/>
            </c:trendlineLbl>
          </c:trendline>
          <c:xVal>
            <c:numRef>
              <c:f>Sheet1!$N$3:$N$7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</c:numCache>
            </c:numRef>
          </c:xVal>
          <c:yVal>
            <c:numRef>
              <c:f>Sheet1!$O$3:$O$7</c:f>
              <c:numCache>
                <c:formatCode>General</c:formatCode>
                <c:ptCount val="5"/>
                <c:pt idx="0">
                  <c:v>0</c:v>
                </c:pt>
                <c:pt idx="1">
                  <c:v>1.1300000000000003</c:v>
                </c:pt>
                <c:pt idx="2">
                  <c:v>3.4099999999999997</c:v>
                </c:pt>
                <c:pt idx="3">
                  <c:v>4.4600000000000009</c:v>
                </c:pt>
                <c:pt idx="4">
                  <c:v>8.67</c:v>
                </c:pt>
              </c:numCache>
            </c:numRef>
          </c:yVal>
        </c:ser>
        <c:axId val="84978688"/>
        <c:axId val="88204032"/>
      </c:scatterChart>
      <c:valAx>
        <c:axId val="84978688"/>
        <c:scaling>
          <c:orientation val="minMax"/>
          <c:max val="16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/>
                  <a:t>Time / hours</a:t>
                </a:r>
              </a:p>
            </c:rich>
          </c:tx>
          <c:layout>
            <c:manualLayout>
              <c:xMode val="edge"/>
              <c:yMode val="edge"/>
              <c:x val="0.45390048118985127"/>
              <c:y val="0.90139033677128388"/>
            </c:manualLayout>
          </c:layout>
        </c:title>
        <c:numFmt formatCode="General" sourceLinked="1"/>
        <c:tickLblPos val="nextTo"/>
        <c:crossAx val="88204032"/>
        <c:crosses val="autoZero"/>
        <c:crossBetween val="midCat"/>
        <c:majorUnit val="2"/>
      </c:valAx>
      <c:valAx>
        <c:axId val="88204032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000" b="1" i="0" u="none" strike="noStrike" baseline="0"/>
                  <a:t>([COOH]</a:t>
                </a:r>
                <a:r>
                  <a:rPr lang="en-US" sz="1000" b="1" i="0" u="none" strike="noStrike" baseline="-25000"/>
                  <a:t>t)</a:t>
                </a:r>
                <a:r>
                  <a:rPr lang="en-US" sz="1000" b="1" i="0" u="none" strike="noStrike" baseline="30000"/>
                  <a:t>0..5 </a:t>
                </a:r>
                <a:r>
                  <a:rPr lang="en-US" sz="1000" b="1" i="0" u="none" strike="noStrike" baseline="0"/>
                  <a:t>- ([COOH]</a:t>
                </a:r>
                <a:r>
                  <a:rPr lang="en-US" sz="1000" b="1" i="0" u="none" strike="noStrike" baseline="-25000"/>
                  <a:t>0</a:t>
                </a:r>
                <a:r>
                  <a:rPr lang="en-US" sz="1000" b="1" i="0" u="none" strike="noStrike" baseline="0"/>
                  <a:t>)</a:t>
                </a:r>
                <a:r>
                  <a:rPr lang="en-US" sz="1000" b="1" i="0" u="none" strike="noStrike" baseline="30000"/>
                  <a:t>0..5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3319335083114611E-2"/>
              <c:y val="0.21278104321466859"/>
            </c:manualLayout>
          </c:layout>
        </c:title>
        <c:numFmt formatCode="General" sourceLinked="1"/>
        <c:tickLblPos val="nextTo"/>
        <c:crossAx val="84978688"/>
        <c:crosses val="autoZero"/>
        <c:crossBetween val="midCat"/>
      </c:valAx>
      <c:spPr>
        <a:noFill/>
        <a:ln w="25400">
          <a:noFill/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6307174103237099"/>
          <c:y val="5.1400554097404488E-2"/>
          <c:w val="0.79229636920384949"/>
          <c:h val="0.82727981918926796"/>
        </c:manualLayout>
      </c:layout>
      <c:scatterChart>
        <c:scatterStyle val="lineMarker"/>
        <c:ser>
          <c:idx val="0"/>
          <c:order val="0"/>
          <c:tx>
            <c:strRef>
              <c:f>Sheet1!$O$10</c:f>
              <c:strCache>
                <c:ptCount val="1"/>
                <c:pt idx="0">
                  <c:v>([COOH]t)0.5 - ([COOH]0)0.5 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trendline>
            <c:trendlineType val="linear"/>
            <c:dispRSqr val="1"/>
            <c:dispEq val="1"/>
            <c:trendlineLbl>
              <c:layout>
                <c:manualLayout>
                  <c:x val="9.9354330708661412E-2"/>
                  <c:y val="0.34438502478856808"/>
                </c:manualLayout>
              </c:layout>
              <c:numFmt formatCode="General" sourceLinked="0"/>
            </c:trendlineLbl>
          </c:trendline>
          <c:xVal>
            <c:numRef>
              <c:f>Sheet1!$N$11:$N$15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</c:numCache>
            </c:numRef>
          </c:xVal>
          <c:yVal>
            <c:numRef>
              <c:f>Sheet1!$O$11:$O$15</c:f>
              <c:numCache>
                <c:formatCode>General</c:formatCode>
                <c:ptCount val="5"/>
                <c:pt idx="0">
                  <c:v>0</c:v>
                </c:pt>
                <c:pt idx="1">
                  <c:v>-0.7400000000000001</c:v>
                </c:pt>
                <c:pt idx="2">
                  <c:v>0.32999999999999985</c:v>
                </c:pt>
                <c:pt idx="3">
                  <c:v>1.28</c:v>
                </c:pt>
                <c:pt idx="4">
                  <c:v>2.6900000000000004</c:v>
                </c:pt>
              </c:numCache>
            </c:numRef>
          </c:yVal>
        </c:ser>
        <c:axId val="87856256"/>
        <c:axId val="87859200"/>
      </c:scatterChart>
      <c:valAx>
        <c:axId val="87856256"/>
        <c:scaling>
          <c:orientation val="minMax"/>
          <c:max val="16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/>
                  <a:t>Time / hours</a:t>
                </a:r>
                <a:endParaRPr lang="en-US" sz="1000"/>
              </a:p>
            </c:rich>
          </c:tx>
          <c:layout/>
        </c:title>
        <c:numFmt formatCode="General" sourceLinked="1"/>
        <c:tickLblPos val="nextTo"/>
        <c:crossAx val="87859200"/>
        <c:crosses val="autoZero"/>
        <c:crossBetween val="midCat"/>
        <c:majorUnit val="2"/>
      </c:valAx>
      <c:valAx>
        <c:axId val="87859200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000" b="1" i="0" u="none" strike="noStrike" baseline="0"/>
                  <a:t>([COOH]</a:t>
                </a:r>
                <a:r>
                  <a:rPr lang="en-US" sz="1000" b="1" i="0" u="none" strike="noStrike" baseline="-25000"/>
                  <a:t>t)</a:t>
                </a:r>
                <a:r>
                  <a:rPr lang="en-US" sz="1000" b="1" i="0" u="none" strike="noStrike" baseline="30000"/>
                  <a:t>0..5 </a:t>
                </a:r>
                <a:r>
                  <a:rPr lang="en-US" sz="1000" b="1" i="0" u="none" strike="noStrike" baseline="0"/>
                  <a:t>- ([COOH]</a:t>
                </a:r>
                <a:r>
                  <a:rPr lang="en-US" sz="1000" b="1" i="0" u="none" strike="noStrike" baseline="-25000"/>
                  <a:t>0</a:t>
                </a:r>
                <a:r>
                  <a:rPr lang="en-US" sz="1000" b="1" i="0" u="none" strike="noStrike" baseline="0"/>
                  <a:t>)</a:t>
                </a:r>
                <a:r>
                  <a:rPr lang="en-US" sz="1000" b="1" i="0" u="none" strike="noStrike" baseline="30000"/>
                  <a:t>0..5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5000000000000001E-2"/>
              <c:y val="0.1737787984835229"/>
            </c:manualLayout>
          </c:layout>
        </c:title>
        <c:numFmt formatCode="General" sourceLinked="1"/>
        <c:tickLblPos val="nextTo"/>
        <c:crossAx val="87856256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503079615048119"/>
          <c:y val="5.1400554097404488E-2"/>
          <c:w val="0.80506014873140852"/>
          <c:h val="0.82727981918926796"/>
        </c:manualLayout>
      </c:layout>
      <c:scatterChart>
        <c:scatterStyle val="lineMarker"/>
        <c:ser>
          <c:idx val="0"/>
          <c:order val="0"/>
          <c:tx>
            <c:strRef>
              <c:f>Sheet1!$O$18</c:f>
              <c:strCache>
                <c:ptCount val="1"/>
                <c:pt idx="0">
                  <c:v>([COOH]t)0.5 - ([COOH]0)0.5 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trendline>
            <c:trendlineType val="linear"/>
            <c:dispRSqr val="1"/>
            <c:dispEq val="1"/>
            <c:trendlineLbl>
              <c:layout>
                <c:manualLayout>
                  <c:x val="0.13265485564304461"/>
                  <c:y val="0.33748833479148438"/>
                </c:manualLayout>
              </c:layout>
              <c:numFmt formatCode="General" sourceLinked="0"/>
            </c:trendlineLbl>
          </c:trendline>
          <c:xVal>
            <c:numRef>
              <c:f>Sheet1!$N$19:$N$23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</c:numCache>
            </c:numRef>
          </c:xVal>
          <c:yVal>
            <c:numRef>
              <c:f>Sheet1!$O$19:$O$23</c:f>
              <c:numCache>
                <c:formatCode>General</c:formatCode>
                <c:ptCount val="5"/>
                <c:pt idx="0">
                  <c:v>0</c:v>
                </c:pt>
                <c:pt idx="1">
                  <c:v>0.60999999999999943</c:v>
                </c:pt>
                <c:pt idx="2">
                  <c:v>2.75</c:v>
                </c:pt>
                <c:pt idx="3">
                  <c:v>4.8900000000000006</c:v>
                </c:pt>
                <c:pt idx="4">
                  <c:v>7.5600000000000005</c:v>
                </c:pt>
              </c:numCache>
            </c:numRef>
          </c:yVal>
        </c:ser>
        <c:axId val="88210048"/>
        <c:axId val="88483328"/>
      </c:scatterChart>
      <c:valAx>
        <c:axId val="88210048"/>
        <c:scaling>
          <c:orientation val="minMax"/>
          <c:max val="16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/>
                  <a:t>Time / hours</a:t>
                </a:r>
                <a:endParaRPr lang="en-US" sz="1000"/>
              </a:p>
            </c:rich>
          </c:tx>
          <c:layout/>
        </c:title>
        <c:numFmt formatCode="General" sourceLinked="1"/>
        <c:tickLblPos val="nextTo"/>
        <c:crossAx val="88483328"/>
        <c:crosses val="autoZero"/>
        <c:crossBetween val="midCat"/>
        <c:majorUnit val="2"/>
      </c:valAx>
      <c:valAx>
        <c:axId val="88483328"/>
        <c:scaling>
          <c:orientation val="minMax"/>
          <c:max val="9"/>
          <c:min val="-1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000" b="1" i="0" u="none" strike="noStrike" baseline="0"/>
                  <a:t>([COOH]</a:t>
                </a:r>
                <a:r>
                  <a:rPr lang="en-US" sz="1000" b="1" i="0" u="none" strike="noStrike" baseline="-25000"/>
                  <a:t>t)</a:t>
                </a:r>
                <a:r>
                  <a:rPr lang="en-US" sz="1000" b="1" i="0" u="none" strike="noStrike" baseline="30000"/>
                  <a:t>0..5 </a:t>
                </a:r>
                <a:r>
                  <a:rPr lang="en-US" sz="1000" b="1" i="0" u="none" strike="noStrike" baseline="0"/>
                  <a:t>- ([COOH]</a:t>
                </a:r>
                <a:r>
                  <a:rPr lang="en-US" sz="1000" b="1" i="0" u="none" strike="noStrike" baseline="-25000"/>
                  <a:t>0</a:t>
                </a:r>
                <a:r>
                  <a:rPr lang="en-US" sz="1000" b="1" i="0" u="none" strike="noStrike" baseline="0"/>
                  <a:t>)</a:t>
                </a:r>
                <a:r>
                  <a:rPr lang="en-US" sz="1000" b="1" i="0" u="none" strike="noStrike" baseline="30000"/>
                  <a:t>0..5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5000000000000001E-2"/>
              <c:y val="0.18303805774278215"/>
            </c:manualLayout>
          </c:layout>
        </c:title>
        <c:numFmt formatCode="General" sourceLinked="1"/>
        <c:tickLblPos val="nextTo"/>
        <c:crossAx val="88210048"/>
        <c:crosses val="autoZero"/>
        <c:crossBetween val="midCat"/>
        <c:majorUnit val="1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3089129483814524"/>
          <c:y val="5.1400554097404488E-2"/>
          <c:w val="0.82447681539807527"/>
          <c:h val="0.77611475648877226"/>
        </c:manualLayout>
      </c:layout>
      <c:scatterChart>
        <c:scatterStyle val="lineMarker"/>
        <c:ser>
          <c:idx val="0"/>
          <c:order val="0"/>
          <c:tx>
            <c:strRef>
              <c:f>Sheet1!$O$26</c:f>
              <c:strCache>
                <c:ptCount val="1"/>
                <c:pt idx="0">
                  <c:v>([COOH]t)0.5 - ([COOH]0)0.5 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trendline>
            <c:trendlineType val="linear"/>
            <c:dispRSqr val="1"/>
            <c:dispEq val="1"/>
            <c:trendlineLbl>
              <c:layout>
                <c:manualLayout>
                  <c:x val="0.17062357830271216"/>
                  <c:y val="0.35495880723242929"/>
                </c:manualLayout>
              </c:layout>
              <c:numFmt formatCode="General" sourceLinked="0"/>
            </c:trendlineLbl>
          </c:trendline>
          <c:xVal>
            <c:numRef>
              <c:f>Sheet1!$N$27:$N$31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</c:numCache>
            </c:numRef>
          </c:xVal>
          <c:yVal>
            <c:numRef>
              <c:f>Sheet1!$O$27:$O$31</c:f>
              <c:numCache>
                <c:formatCode>General</c:formatCode>
                <c:ptCount val="5"/>
                <c:pt idx="0">
                  <c:v>0</c:v>
                </c:pt>
                <c:pt idx="1">
                  <c:v>2.5599999999999996</c:v>
                </c:pt>
                <c:pt idx="2">
                  <c:v>4.1099999999999994</c:v>
                </c:pt>
                <c:pt idx="3">
                  <c:v>4.92</c:v>
                </c:pt>
                <c:pt idx="4">
                  <c:v>9.67</c:v>
                </c:pt>
              </c:numCache>
            </c:numRef>
          </c:yVal>
        </c:ser>
        <c:axId val="89939968"/>
        <c:axId val="89941888"/>
      </c:scatterChart>
      <c:valAx>
        <c:axId val="89939968"/>
        <c:scaling>
          <c:orientation val="minMax"/>
          <c:max val="16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/>
                  <a:t>Time / hours</a:t>
                </a:r>
                <a:endParaRPr lang="en-US" sz="1000"/>
              </a:p>
            </c:rich>
          </c:tx>
          <c:layout/>
        </c:title>
        <c:numFmt formatCode="General" sourceLinked="1"/>
        <c:tickLblPos val="nextTo"/>
        <c:crossAx val="89941888"/>
        <c:crosses val="autoZero"/>
        <c:crossBetween val="midCat"/>
        <c:majorUnit val="2"/>
      </c:valAx>
      <c:valAx>
        <c:axId val="89941888"/>
        <c:scaling>
          <c:orientation val="minMax"/>
          <c:max val="12"/>
          <c:min val="0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000" b="1" i="0" u="none" strike="noStrike" baseline="0"/>
                  <a:t>([COOH]</a:t>
                </a:r>
                <a:r>
                  <a:rPr lang="en-US" sz="1000" b="1" i="0" u="none" strike="noStrike" baseline="-25000"/>
                  <a:t>t)</a:t>
                </a:r>
                <a:r>
                  <a:rPr lang="en-US" sz="1000" b="1" i="0" u="none" strike="noStrike" baseline="30000"/>
                  <a:t>0..5 </a:t>
                </a:r>
                <a:r>
                  <a:rPr lang="en-US" sz="1000" b="1" i="0" u="none" strike="noStrike" baseline="0"/>
                  <a:t>- ([COOH]</a:t>
                </a:r>
                <a:r>
                  <a:rPr lang="en-US" sz="1000" b="1" i="0" u="none" strike="noStrike" baseline="-25000"/>
                  <a:t>0</a:t>
                </a:r>
                <a:r>
                  <a:rPr lang="en-US" sz="1000" b="1" i="0" u="none" strike="noStrike" baseline="0"/>
                  <a:t>)</a:t>
                </a:r>
                <a:r>
                  <a:rPr lang="en-US" sz="1000" b="1" i="0" u="none" strike="noStrike" baseline="30000"/>
                  <a:t>0..5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3888888888888888E-2"/>
              <c:y val="0.18291848935549723"/>
            </c:manualLayout>
          </c:layout>
        </c:title>
        <c:numFmt formatCode="General" sourceLinked="1"/>
        <c:tickLblPos val="nextTo"/>
        <c:crossAx val="89939968"/>
        <c:crosses val="autoZero"/>
        <c:crossBetween val="midCat"/>
        <c:majorUnit val="1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Sheet1!$Y$2</c:f>
              <c:strCache>
                <c:ptCount val="1"/>
                <c:pt idx="0">
                  <c:v>([COOH]t)0.5 - ([COOH]0)0.5 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trendline>
            <c:trendlineType val="linear"/>
            <c:dispRSqr val="1"/>
            <c:dispEq val="1"/>
            <c:trendlineLbl>
              <c:layout>
                <c:manualLayout>
                  <c:x val="0.15792738407699036"/>
                  <c:y val="0.37515857392825896"/>
                </c:manualLayout>
              </c:layout>
              <c:numFmt formatCode="General" sourceLinked="0"/>
            </c:trendlineLbl>
          </c:trendline>
          <c:xVal>
            <c:numRef>
              <c:f>Sheet1!$X$3:$X$7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</c:numCache>
            </c:numRef>
          </c:xVal>
          <c:yVal>
            <c:numRef>
              <c:f>Sheet1!$Y$3:$Y$7</c:f>
              <c:numCache>
                <c:formatCode>General</c:formatCode>
                <c:ptCount val="5"/>
                <c:pt idx="0">
                  <c:v>0</c:v>
                </c:pt>
                <c:pt idx="1">
                  <c:v>0.76999999999999957</c:v>
                </c:pt>
                <c:pt idx="2">
                  <c:v>2.8099999999999996</c:v>
                </c:pt>
                <c:pt idx="3">
                  <c:v>4.45</c:v>
                </c:pt>
                <c:pt idx="4">
                  <c:v>7.669999999999999</c:v>
                </c:pt>
              </c:numCache>
            </c:numRef>
          </c:yVal>
        </c:ser>
        <c:axId val="46579072"/>
        <c:axId val="88786816"/>
      </c:scatterChart>
      <c:valAx>
        <c:axId val="465790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/>
                  <a:t>Time / hours</a:t>
                </a:r>
                <a:endParaRPr lang="en-US" sz="1000"/>
              </a:p>
            </c:rich>
          </c:tx>
          <c:layout/>
        </c:title>
        <c:numFmt formatCode="General" sourceLinked="1"/>
        <c:tickLblPos val="nextTo"/>
        <c:crossAx val="88786816"/>
        <c:crosses val="autoZero"/>
        <c:crossBetween val="midCat"/>
      </c:valAx>
      <c:valAx>
        <c:axId val="88786816"/>
        <c:scaling>
          <c:orientation val="minMax"/>
          <c:max val="10"/>
          <c:min val="-2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000" b="1" i="0" u="none" strike="noStrike" baseline="0"/>
                  <a:t>([COOH]</a:t>
                </a:r>
                <a:r>
                  <a:rPr lang="en-US" sz="1000" b="1" i="0" u="none" strike="noStrike" baseline="-25000"/>
                  <a:t>t)</a:t>
                </a:r>
                <a:r>
                  <a:rPr lang="en-US" sz="1000" b="1" i="0" u="none" strike="noStrike" baseline="30000"/>
                  <a:t>0..5 </a:t>
                </a:r>
                <a:r>
                  <a:rPr lang="en-US" sz="1000" b="1" i="0" u="none" strike="noStrike" baseline="0"/>
                  <a:t>- ([COOH]</a:t>
                </a:r>
                <a:r>
                  <a:rPr lang="en-US" sz="1000" b="1" i="0" u="none" strike="noStrike" baseline="-25000"/>
                  <a:t>0</a:t>
                </a:r>
                <a:r>
                  <a:rPr lang="en-US" sz="1000" b="1" i="0" u="none" strike="noStrike" baseline="0"/>
                  <a:t>)</a:t>
                </a:r>
                <a:r>
                  <a:rPr lang="en-US" sz="1000" b="1" i="0" u="none" strike="noStrike" baseline="30000"/>
                  <a:t>0..5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9444444444444445E-2"/>
              <c:y val="0.19692694663167104"/>
            </c:manualLayout>
          </c:layout>
        </c:title>
        <c:numFmt formatCode="General" sourceLinked="1"/>
        <c:tickLblPos val="nextTo"/>
        <c:crossAx val="46579072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2</xdr:row>
      <xdr:rowOff>104775</xdr:rowOff>
    </xdr:from>
    <xdr:to>
      <xdr:col>8</xdr:col>
      <xdr:colOff>361950</xdr:colOff>
      <xdr:row>16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21</xdr:row>
      <xdr:rowOff>0</xdr:rowOff>
    </xdr:from>
    <xdr:to>
      <xdr:col>8</xdr:col>
      <xdr:colOff>304800</xdr:colOff>
      <xdr:row>35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39</xdr:row>
      <xdr:rowOff>0</xdr:rowOff>
    </xdr:from>
    <xdr:to>
      <xdr:col>8</xdr:col>
      <xdr:colOff>304800</xdr:colOff>
      <xdr:row>53</xdr:row>
      <xdr:rowOff>76200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58</xdr:row>
      <xdr:rowOff>0</xdr:rowOff>
    </xdr:from>
    <xdr:to>
      <xdr:col>8</xdr:col>
      <xdr:colOff>304800</xdr:colOff>
      <xdr:row>72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9525</xdr:colOff>
      <xdr:row>2</xdr:row>
      <xdr:rowOff>66675</xdr:rowOff>
    </xdr:from>
    <xdr:to>
      <xdr:col>17</xdr:col>
      <xdr:colOff>314325</xdr:colOff>
      <xdr:row>16</xdr:row>
      <xdr:rowOff>104775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21</xdr:row>
      <xdr:rowOff>0</xdr:rowOff>
    </xdr:from>
    <xdr:to>
      <xdr:col>17</xdr:col>
      <xdr:colOff>304800</xdr:colOff>
      <xdr:row>35</xdr:row>
      <xdr:rowOff>76200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39</xdr:row>
      <xdr:rowOff>0</xdr:rowOff>
    </xdr:from>
    <xdr:to>
      <xdr:col>17</xdr:col>
      <xdr:colOff>304800</xdr:colOff>
      <xdr:row>53</xdr:row>
      <xdr:rowOff>76200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58</xdr:row>
      <xdr:rowOff>0</xdr:rowOff>
    </xdr:from>
    <xdr:to>
      <xdr:col>17</xdr:col>
      <xdr:colOff>304800</xdr:colOff>
      <xdr:row>72</xdr:row>
      <xdr:rowOff>76200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18</xdr:col>
      <xdr:colOff>581025</xdr:colOff>
      <xdr:row>2</xdr:row>
      <xdr:rowOff>0</xdr:rowOff>
    </xdr:from>
    <xdr:to>
      <xdr:col>26</xdr:col>
      <xdr:colOff>276225</xdr:colOff>
      <xdr:row>16</xdr:row>
      <xdr:rowOff>76200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19</xdr:col>
      <xdr:colOff>0</xdr:colOff>
      <xdr:row>21</xdr:row>
      <xdr:rowOff>0</xdr:rowOff>
    </xdr:from>
    <xdr:to>
      <xdr:col>26</xdr:col>
      <xdr:colOff>304800</xdr:colOff>
      <xdr:row>35</xdr:row>
      <xdr:rowOff>76200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19</xdr:col>
      <xdr:colOff>0</xdr:colOff>
      <xdr:row>39</xdr:row>
      <xdr:rowOff>0</xdr:rowOff>
    </xdr:from>
    <xdr:to>
      <xdr:col>26</xdr:col>
      <xdr:colOff>304800</xdr:colOff>
      <xdr:row>53</xdr:row>
      <xdr:rowOff>76200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18</xdr:col>
      <xdr:colOff>571500</xdr:colOff>
      <xdr:row>58</xdr:row>
      <xdr:rowOff>57150</xdr:rowOff>
    </xdr:from>
    <xdr:to>
      <xdr:col>26</xdr:col>
      <xdr:colOff>266700</xdr:colOff>
      <xdr:row>72</xdr:row>
      <xdr:rowOff>133350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2"/>
  <sheetViews>
    <sheetView topLeftCell="N21" workbookViewId="0">
      <selection activeCell="O26" sqref="O26"/>
    </sheetView>
  </sheetViews>
  <sheetFormatPr defaultRowHeight="15"/>
  <cols>
    <col min="2" max="2" width="15" customWidth="1"/>
    <col min="3" max="3" width="12.140625" style="1" customWidth="1"/>
    <col min="4" max="4" width="9.140625" style="1"/>
    <col min="5" max="6" width="12.28515625" style="1" customWidth="1"/>
    <col min="7" max="7" width="26.7109375" style="1" customWidth="1"/>
    <col min="8" max="8" width="24.28515625" style="1" customWidth="1"/>
    <col min="9" max="9" width="12.28515625" customWidth="1"/>
    <col min="10" max="10" width="12.42578125" style="1" customWidth="1"/>
    <col min="11" max="11" width="12.7109375" customWidth="1"/>
    <col min="13" max="13" width="14.140625" customWidth="1"/>
    <col min="14" max="14" width="14.140625" style="1" customWidth="1"/>
    <col min="15" max="16" width="23.85546875" style="1" customWidth="1"/>
    <col min="19" max="19" width="9.140625" style="1"/>
    <col min="23" max="23" width="13.85546875" customWidth="1"/>
    <col min="24" max="24" width="13.85546875" style="1" customWidth="1"/>
    <col min="25" max="25" width="23.5703125" customWidth="1"/>
  </cols>
  <sheetData>
    <row r="1" spans="1:25">
      <c r="A1" s="1" t="s">
        <v>0</v>
      </c>
      <c r="B1" s="1" t="s">
        <v>2</v>
      </c>
      <c r="I1" s="1" t="s">
        <v>1</v>
      </c>
      <c r="J1" s="1" t="s">
        <v>2</v>
      </c>
      <c r="K1" s="1"/>
      <c r="L1" s="1"/>
      <c r="M1" s="1"/>
      <c r="Q1" s="1"/>
      <c r="R1" s="1" t="s">
        <v>14</v>
      </c>
      <c r="T1" s="1" t="s">
        <v>2</v>
      </c>
      <c r="U1" s="1"/>
      <c r="V1" s="1"/>
      <c r="W1" s="1"/>
      <c r="Y1" s="1"/>
    </row>
    <row r="2" spans="1:25" ht="18.75">
      <c r="A2" s="1" t="s">
        <v>15</v>
      </c>
      <c r="B2" s="1" t="s">
        <v>6</v>
      </c>
      <c r="C2" s="1" t="s">
        <v>8</v>
      </c>
      <c r="D2" s="1" t="s">
        <v>7</v>
      </c>
      <c r="E2" s="1" t="s">
        <v>9</v>
      </c>
      <c r="F2" s="1" t="s">
        <v>15</v>
      </c>
      <c r="G2" s="1" t="s">
        <v>10</v>
      </c>
      <c r="I2" s="1" t="s">
        <v>15</v>
      </c>
      <c r="J2" s="1" t="s">
        <v>6</v>
      </c>
      <c r="K2" s="1" t="s">
        <v>8</v>
      </c>
      <c r="L2" s="1" t="s">
        <v>7</v>
      </c>
      <c r="M2" s="1" t="s">
        <v>9</v>
      </c>
      <c r="N2" s="1" t="s">
        <v>15</v>
      </c>
      <c r="O2" s="1" t="s">
        <v>10</v>
      </c>
      <c r="Q2" s="1"/>
      <c r="R2" s="1" t="s">
        <v>15</v>
      </c>
      <c r="S2" s="1" t="s">
        <v>6</v>
      </c>
      <c r="T2" s="1" t="s">
        <v>17</v>
      </c>
      <c r="U2" s="1" t="s">
        <v>8</v>
      </c>
      <c r="V2" s="1" t="s">
        <v>7</v>
      </c>
      <c r="W2" s="1" t="s">
        <v>9</v>
      </c>
      <c r="X2" s="1" t="s">
        <v>15</v>
      </c>
      <c r="Y2" s="1" t="s">
        <v>10</v>
      </c>
    </row>
    <row r="3" spans="1:25">
      <c r="A3" s="1">
        <v>0</v>
      </c>
      <c r="B3" s="1">
        <v>19.72</v>
      </c>
      <c r="C3" s="1">
        <v>4.4400000000000004</v>
      </c>
      <c r="D3" s="1">
        <v>19.72</v>
      </c>
      <c r="E3" s="1">
        <v>4.4400000000000004</v>
      </c>
      <c r="F3" s="1">
        <v>0</v>
      </c>
      <c r="G3" s="1">
        <f>C3-E3</f>
        <v>0</v>
      </c>
      <c r="I3" s="1">
        <v>0</v>
      </c>
      <c r="J3" s="1">
        <v>15.49</v>
      </c>
      <c r="K3" s="1">
        <v>3.94</v>
      </c>
      <c r="L3" s="1">
        <v>15.49</v>
      </c>
      <c r="M3" s="1">
        <v>3.94</v>
      </c>
      <c r="N3" s="1">
        <v>0</v>
      </c>
      <c r="O3" s="1">
        <f>K3-M3</f>
        <v>0</v>
      </c>
      <c r="Q3" s="1"/>
      <c r="R3" s="1">
        <v>0</v>
      </c>
      <c r="S3" s="1">
        <f>J3+B3</f>
        <v>35.21</v>
      </c>
      <c r="T3" s="1">
        <f>S3/2</f>
        <v>17.605</v>
      </c>
      <c r="U3" s="1">
        <v>4.2</v>
      </c>
      <c r="V3" s="1">
        <v>17.605</v>
      </c>
      <c r="W3" s="1">
        <v>4.2</v>
      </c>
      <c r="X3" s="1">
        <v>0</v>
      </c>
      <c r="Y3" s="1">
        <f>U3-W3</f>
        <v>0</v>
      </c>
    </row>
    <row r="4" spans="1:25">
      <c r="A4" s="1">
        <v>3</v>
      </c>
      <c r="B4" s="1">
        <v>23.67</v>
      </c>
      <c r="C4" s="1">
        <v>4.87</v>
      </c>
      <c r="D4" s="1">
        <v>19.72</v>
      </c>
      <c r="E4" s="1">
        <v>4.4400000000000004</v>
      </c>
      <c r="F4" s="1">
        <v>3</v>
      </c>
      <c r="G4" s="1">
        <f>C4-E4</f>
        <v>0.42999999999999972</v>
      </c>
      <c r="I4" s="1">
        <v>3</v>
      </c>
      <c r="J4" s="1">
        <v>25.67</v>
      </c>
      <c r="K4" s="1">
        <v>5.07</v>
      </c>
      <c r="L4" s="1">
        <v>15.49</v>
      </c>
      <c r="M4" s="1">
        <v>3.94</v>
      </c>
      <c r="N4" s="1">
        <v>3</v>
      </c>
      <c r="O4" s="1">
        <f>K4-M4</f>
        <v>1.1300000000000003</v>
      </c>
      <c r="Q4" s="1"/>
      <c r="R4" s="1">
        <v>3</v>
      </c>
      <c r="S4" s="1">
        <f>J4+B4</f>
        <v>49.34</v>
      </c>
      <c r="T4" s="1">
        <f t="shared" ref="T4:T7" si="0">S4/2</f>
        <v>24.67</v>
      </c>
      <c r="U4" s="1">
        <v>4.97</v>
      </c>
      <c r="V4" s="1">
        <v>17.605</v>
      </c>
      <c r="W4" s="1">
        <v>4.2</v>
      </c>
      <c r="X4" s="1">
        <v>3</v>
      </c>
      <c r="Y4" s="1">
        <f>U4-W4</f>
        <v>0.76999999999999957</v>
      </c>
    </row>
    <row r="5" spans="1:25">
      <c r="A5" s="1">
        <v>7</v>
      </c>
      <c r="B5" s="1">
        <v>44.11</v>
      </c>
      <c r="C5" s="1">
        <v>6.64</v>
      </c>
      <c r="D5" s="1">
        <v>19.72</v>
      </c>
      <c r="E5" s="1">
        <v>4.4400000000000004</v>
      </c>
      <c r="F5" s="1">
        <v>7</v>
      </c>
      <c r="G5" s="1">
        <f>C5-E5</f>
        <v>2.1999999999999993</v>
      </c>
      <c r="I5" s="1">
        <v>7</v>
      </c>
      <c r="J5" s="1">
        <v>54.04</v>
      </c>
      <c r="K5" s="1">
        <v>7.35</v>
      </c>
      <c r="L5" s="1">
        <v>15.49</v>
      </c>
      <c r="M5" s="1">
        <v>3.94</v>
      </c>
      <c r="N5" s="1">
        <v>7</v>
      </c>
      <c r="O5" s="1">
        <f>K5-M5</f>
        <v>3.4099999999999997</v>
      </c>
      <c r="Q5" s="1"/>
      <c r="R5" s="1">
        <v>7</v>
      </c>
      <c r="S5" s="1">
        <f>J5+B5</f>
        <v>98.15</v>
      </c>
      <c r="T5" s="1">
        <f t="shared" si="0"/>
        <v>49.075000000000003</v>
      </c>
      <c r="U5" s="1">
        <v>7.01</v>
      </c>
      <c r="V5" s="1">
        <v>17.605</v>
      </c>
      <c r="W5" s="1">
        <v>4.2</v>
      </c>
      <c r="X5" s="1">
        <v>7</v>
      </c>
      <c r="Y5" s="1">
        <f>U5-W5</f>
        <v>2.8099999999999996</v>
      </c>
    </row>
    <row r="6" spans="1:25">
      <c r="A6" s="1">
        <v>10</v>
      </c>
      <c r="B6" s="1">
        <v>79.010000000000005</v>
      </c>
      <c r="C6" s="1">
        <v>8.89</v>
      </c>
      <c r="D6" s="1">
        <v>19.72</v>
      </c>
      <c r="E6" s="1">
        <v>4.4400000000000004</v>
      </c>
      <c r="F6" s="1">
        <v>10</v>
      </c>
      <c r="G6" s="1">
        <f t="shared" ref="G6:G7" si="1">C6-E6</f>
        <v>4.45</v>
      </c>
      <c r="I6" s="1">
        <v>10</v>
      </c>
      <c r="J6" s="1">
        <v>70.489999999999995</v>
      </c>
      <c r="K6" s="1">
        <v>8.4</v>
      </c>
      <c r="L6" s="1">
        <v>15.49</v>
      </c>
      <c r="M6" s="1">
        <v>3.94</v>
      </c>
      <c r="N6" s="1">
        <v>10</v>
      </c>
      <c r="O6" s="1">
        <f>K6-M6</f>
        <v>4.4600000000000009</v>
      </c>
      <c r="Q6" s="1"/>
      <c r="R6" s="1">
        <v>10</v>
      </c>
      <c r="S6" s="1">
        <f>J6+B6</f>
        <v>149.5</v>
      </c>
      <c r="T6" s="1">
        <f t="shared" si="0"/>
        <v>74.75</v>
      </c>
      <c r="U6" s="1">
        <v>8.65</v>
      </c>
      <c r="V6" s="1">
        <v>17.605</v>
      </c>
      <c r="W6" s="1">
        <v>4.2</v>
      </c>
      <c r="X6" s="1">
        <v>10</v>
      </c>
      <c r="Y6" s="1">
        <f t="shared" ref="Y6:Y7" si="2">U6-W6</f>
        <v>4.45</v>
      </c>
    </row>
    <row r="7" spans="1:25">
      <c r="A7" s="1">
        <v>14</v>
      </c>
      <c r="B7" s="1">
        <v>122.57</v>
      </c>
      <c r="C7" s="1">
        <v>11.07</v>
      </c>
      <c r="D7" s="1">
        <v>19.72</v>
      </c>
      <c r="E7" s="1">
        <v>4.4400000000000004</v>
      </c>
      <c r="F7" s="1">
        <v>14</v>
      </c>
      <c r="G7" s="1">
        <f t="shared" si="1"/>
        <v>6.63</v>
      </c>
      <c r="I7" s="1">
        <v>14</v>
      </c>
      <c r="J7" s="1">
        <v>159.1</v>
      </c>
      <c r="K7" s="1">
        <v>12.61</v>
      </c>
      <c r="L7" s="1">
        <v>15.49</v>
      </c>
      <c r="M7" s="1">
        <v>3.94</v>
      </c>
      <c r="N7" s="1">
        <v>14</v>
      </c>
      <c r="O7" s="1">
        <f>K7-M7</f>
        <v>8.67</v>
      </c>
      <c r="Q7" s="1"/>
      <c r="R7" s="1">
        <v>14</v>
      </c>
      <c r="S7" s="1">
        <f>J7+B7</f>
        <v>281.66999999999996</v>
      </c>
      <c r="T7" s="1">
        <f t="shared" si="0"/>
        <v>140.83499999999998</v>
      </c>
      <c r="U7" s="1">
        <v>11.87</v>
      </c>
      <c r="V7" s="1">
        <v>17.605</v>
      </c>
      <c r="W7" s="1">
        <v>4.2</v>
      </c>
      <c r="X7" s="1">
        <v>14</v>
      </c>
      <c r="Y7" s="1">
        <f t="shared" si="2"/>
        <v>7.669999999999999</v>
      </c>
    </row>
    <row r="8" spans="1:25">
      <c r="A8" s="1"/>
      <c r="B8" s="1"/>
      <c r="I8" s="1"/>
      <c r="K8" s="1"/>
      <c r="L8" s="1"/>
      <c r="M8" s="1"/>
      <c r="Q8" s="1"/>
      <c r="R8" s="1"/>
      <c r="T8" s="1"/>
      <c r="U8" s="1"/>
      <c r="V8" s="1"/>
      <c r="W8" s="1"/>
      <c r="Y8" s="1"/>
    </row>
    <row r="9" spans="1:25" s="1" customFormat="1">
      <c r="A9" s="1" t="s">
        <v>11</v>
      </c>
      <c r="B9" s="1" t="s">
        <v>12</v>
      </c>
      <c r="I9" s="1" t="s">
        <v>1</v>
      </c>
      <c r="J9" s="1" t="s">
        <v>3</v>
      </c>
      <c r="R9" s="1" t="s">
        <v>14</v>
      </c>
      <c r="T9" s="1" t="s">
        <v>3</v>
      </c>
    </row>
    <row r="10" spans="1:25" ht="18.75">
      <c r="A10" s="1" t="s">
        <v>16</v>
      </c>
      <c r="B10" s="1" t="s">
        <v>6</v>
      </c>
      <c r="C10" s="1" t="s">
        <v>8</v>
      </c>
      <c r="D10" s="1" t="s">
        <v>7</v>
      </c>
      <c r="E10" s="1" t="s">
        <v>9</v>
      </c>
      <c r="F10" s="1" t="s">
        <v>15</v>
      </c>
      <c r="G10" s="1" t="s">
        <v>10</v>
      </c>
      <c r="I10" s="1" t="s">
        <v>16</v>
      </c>
      <c r="J10" s="1" t="s">
        <v>6</v>
      </c>
      <c r="K10" s="1" t="s">
        <v>8</v>
      </c>
      <c r="L10" s="1" t="s">
        <v>7</v>
      </c>
      <c r="M10" s="1" t="s">
        <v>9</v>
      </c>
      <c r="N10" s="1" t="s">
        <v>15</v>
      </c>
      <c r="O10" s="1" t="s">
        <v>10</v>
      </c>
      <c r="Q10" s="1"/>
      <c r="R10" s="1" t="s">
        <v>16</v>
      </c>
      <c r="S10" s="1" t="s">
        <v>6</v>
      </c>
      <c r="T10" s="1" t="s">
        <v>17</v>
      </c>
      <c r="U10" s="1" t="s">
        <v>8</v>
      </c>
      <c r="V10" s="1" t="s">
        <v>7</v>
      </c>
      <c r="W10" s="1" t="s">
        <v>9</v>
      </c>
      <c r="X10" s="1" t="s">
        <v>15</v>
      </c>
      <c r="Y10" s="1" t="s">
        <v>10</v>
      </c>
    </row>
    <row r="11" spans="1:25" s="1" customFormat="1">
      <c r="A11" s="1">
        <v>0</v>
      </c>
      <c r="B11" s="1">
        <v>6.15</v>
      </c>
      <c r="C11" s="1">
        <v>2.48</v>
      </c>
      <c r="D11" s="1">
        <v>6.15</v>
      </c>
      <c r="E11" s="1">
        <v>2.48</v>
      </c>
      <c r="F11" s="1">
        <v>0</v>
      </c>
      <c r="G11" s="1">
        <f>C11-E11</f>
        <v>0</v>
      </c>
      <c r="I11" s="1">
        <v>0</v>
      </c>
      <c r="J11" s="1">
        <v>2.54</v>
      </c>
      <c r="K11" s="1">
        <v>1.59</v>
      </c>
      <c r="L11" s="1">
        <v>2.54</v>
      </c>
      <c r="M11" s="1">
        <v>1.59</v>
      </c>
      <c r="N11" s="1">
        <v>0</v>
      </c>
      <c r="O11" s="1">
        <f>K11-M11</f>
        <v>0</v>
      </c>
      <c r="R11" s="1">
        <v>0</v>
      </c>
      <c r="S11" s="1">
        <f>J11+B11</f>
        <v>8.6900000000000013</v>
      </c>
      <c r="T11" s="1">
        <f>S11/2</f>
        <v>4.3450000000000006</v>
      </c>
      <c r="U11" s="1">
        <v>2.08</v>
      </c>
      <c r="V11" s="1">
        <v>4.3449999999999998</v>
      </c>
      <c r="W11" s="1">
        <v>2.08</v>
      </c>
      <c r="X11" s="1">
        <v>0</v>
      </c>
      <c r="Y11" s="1">
        <f>U11-W11</f>
        <v>0</v>
      </c>
    </row>
    <row r="12" spans="1:25" s="1" customFormat="1">
      <c r="A12" s="1">
        <v>3</v>
      </c>
      <c r="B12" s="1">
        <v>5.99</v>
      </c>
      <c r="C12" s="1">
        <v>2.4500000000000002</v>
      </c>
      <c r="D12" s="1">
        <v>6.15</v>
      </c>
      <c r="E12" s="1">
        <v>2.48</v>
      </c>
      <c r="F12" s="1">
        <v>3</v>
      </c>
      <c r="G12" s="1">
        <f>C12-E12</f>
        <v>-2.9999999999999805E-2</v>
      </c>
      <c r="I12" s="1">
        <v>3</v>
      </c>
      <c r="J12" s="1">
        <v>0.73</v>
      </c>
      <c r="K12" s="1">
        <v>0.85</v>
      </c>
      <c r="L12" s="1">
        <v>2.54</v>
      </c>
      <c r="M12" s="1">
        <v>1.59</v>
      </c>
      <c r="N12" s="1">
        <v>3</v>
      </c>
      <c r="O12" s="1">
        <f>K12-M12</f>
        <v>-0.7400000000000001</v>
      </c>
      <c r="R12" s="1">
        <v>3</v>
      </c>
      <c r="S12" s="1">
        <f>J12+B12</f>
        <v>6.7200000000000006</v>
      </c>
      <c r="T12" s="1">
        <f t="shared" ref="T12:T15" si="3">S12/2</f>
        <v>3.3600000000000003</v>
      </c>
      <c r="U12" s="1">
        <v>1.83</v>
      </c>
      <c r="V12" s="1">
        <v>4.3449999999999998</v>
      </c>
      <c r="W12" s="1">
        <v>2.08</v>
      </c>
      <c r="X12" s="1">
        <v>3</v>
      </c>
      <c r="Y12" s="1">
        <f>U12-W12</f>
        <v>-0.25</v>
      </c>
    </row>
    <row r="13" spans="1:25" s="1" customFormat="1">
      <c r="A13" s="1">
        <v>7</v>
      </c>
      <c r="B13" s="1">
        <v>10.63</v>
      </c>
      <c r="C13" s="1">
        <v>3.26</v>
      </c>
      <c r="D13" s="1">
        <v>6.15</v>
      </c>
      <c r="E13" s="1">
        <v>2.48</v>
      </c>
      <c r="F13" s="1">
        <v>7</v>
      </c>
      <c r="G13" s="1">
        <f>C13-E13</f>
        <v>0.7799999999999998</v>
      </c>
      <c r="I13" s="1">
        <v>7</v>
      </c>
      <c r="J13" s="1">
        <v>3.67</v>
      </c>
      <c r="K13" s="1">
        <v>1.92</v>
      </c>
      <c r="L13" s="1">
        <v>2.54</v>
      </c>
      <c r="M13" s="1">
        <v>1.59</v>
      </c>
      <c r="N13" s="1">
        <v>7</v>
      </c>
      <c r="O13" s="1">
        <f>K13-M13</f>
        <v>0.32999999999999985</v>
      </c>
      <c r="R13" s="1">
        <v>7</v>
      </c>
      <c r="S13" s="1">
        <f>J13+B13</f>
        <v>14.3</v>
      </c>
      <c r="T13" s="1">
        <f t="shared" si="3"/>
        <v>7.15</v>
      </c>
      <c r="U13" s="1">
        <v>2.67</v>
      </c>
      <c r="V13" s="1">
        <v>4.3449999999999998</v>
      </c>
      <c r="W13" s="1">
        <v>2.08</v>
      </c>
      <c r="X13" s="1">
        <v>7</v>
      </c>
      <c r="Y13" s="1">
        <f>U13-W13</f>
        <v>0.58999999999999986</v>
      </c>
    </row>
    <row r="14" spans="1:25" s="1" customFormat="1">
      <c r="A14" s="1">
        <v>10</v>
      </c>
      <c r="B14" s="1">
        <v>15.53</v>
      </c>
      <c r="C14" s="1">
        <v>3.94</v>
      </c>
      <c r="D14" s="1">
        <v>6.15</v>
      </c>
      <c r="E14" s="1">
        <v>2.48</v>
      </c>
      <c r="F14" s="1">
        <v>10</v>
      </c>
      <c r="G14" s="1">
        <f t="shared" ref="G14:G15" si="4">C14-E14</f>
        <v>1.46</v>
      </c>
      <c r="I14" s="1">
        <v>10</v>
      </c>
      <c r="J14" s="1">
        <v>8.2200000000000006</v>
      </c>
      <c r="K14" s="1">
        <v>2.87</v>
      </c>
      <c r="L14" s="1">
        <v>2.54</v>
      </c>
      <c r="M14" s="1">
        <v>1.59</v>
      </c>
      <c r="N14" s="1">
        <v>10</v>
      </c>
      <c r="O14" s="1">
        <f t="shared" ref="O14:O15" si="5">K14-M14</f>
        <v>1.28</v>
      </c>
      <c r="R14" s="1">
        <v>10</v>
      </c>
      <c r="S14" s="1">
        <f>J14+B14</f>
        <v>23.75</v>
      </c>
      <c r="T14" s="1">
        <f t="shared" si="3"/>
        <v>11.875</v>
      </c>
      <c r="U14" s="1">
        <v>3.45</v>
      </c>
      <c r="V14" s="1">
        <v>4.3449999999999998</v>
      </c>
      <c r="W14" s="1">
        <v>2.08</v>
      </c>
      <c r="X14" s="1">
        <v>10</v>
      </c>
      <c r="Y14" s="1">
        <f>U14-W14</f>
        <v>1.37</v>
      </c>
    </row>
    <row r="15" spans="1:25" s="1" customFormat="1">
      <c r="A15" s="1">
        <v>14</v>
      </c>
      <c r="B15" s="1">
        <v>23.55</v>
      </c>
      <c r="C15" s="1">
        <v>4.8499999999999996</v>
      </c>
      <c r="D15" s="1">
        <v>6.15</v>
      </c>
      <c r="E15" s="1">
        <v>2.48</v>
      </c>
      <c r="F15" s="1">
        <v>14</v>
      </c>
      <c r="G15" s="1">
        <f t="shared" si="4"/>
        <v>2.3699999999999997</v>
      </c>
      <c r="I15" s="1">
        <v>14</v>
      </c>
      <c r="J15" s="1">
        <v>18.29</v>
      </c>
      <c r="K15" s="1">
        <v>4.28</v>
      </c>
      <c r="L15" s="1">
        <v>2.54</v>
      </c>
      <c r="M15" s="1">
        <v>1.59</v>
      </c>
      <c r="N15" s="1">
        <v>14</v>
      </c>
      <c r="O15" s="1">
        <f t="shared" si="5"/>
        <v>2.6900000000000004</v>
      </c>
      <c r="R15" s="1">
        <v>14</v>
      </c>
      <c r="S15" s="1">
        <f>J15+B15</f>
        <v>41.84</v>
      </c>
      <c r="T15" s="1">
        <f t="shared" si="3"/>
        <v>20.92</v>
      </c>
      <c r="U15" s="1">
        <v>4.57</v>
      </c>
      <c r="V15" s="1">
        <v>4.3449999999999998</v>
      </c>
      <c r="W15" s="1">
        <v>2.08</v>
      </c>
      <c r="X15" s="1">
        <v>14</v>
      </c>
      <c r="Y15" s="1">
        <f>U15-W15</f>
        <v>2.4900000000000002</v>
      </c>
    </row>
    <row r="16" spans="1:25" s="1" customFormat="1"/>
    <row r="17" spans="1:26" s="1" customFormat="1">
      <c r="A17" s="1" t="s">
        <v>0</v>
      </c>
      <c r="B17" s="1" t="s">
        <v>4</v>
      </c>
      <c r="I17" s="1" t="s">
        <v>1</v>
      </c>
      <c r="J17" s="1" t="s">
        <v>4</v>
      </c>
      <c r="R17" s="1" t="s">
        <v>14</v>
      </c>
      <c r="T17" s="1" t="s">
        <v>4</v>
      </c>
    </row>
    <row r="18" spans="1:26" ht="18.75">
      <c r="A18" s="1" t="s">
        <v>15</v>
      </c>
      <c r="B18" s="1" t="s">
        <v>6</v>
      </c>
      <c r="C18" s="1" t="s">
        <v>8</v>
      </c>
      <c r="D18" s="1" t="s">
        <v>7</v>
      </c>
      <c r="E18" s="1" t="s">
        <v>9</v>
      </c>
      <c r="F18" s="1" t="s">
        <v>15</v>
      </c>
      <c r="G18" s="1" t="s">
        <v>10</v>
      </c>
      <c r="I18" s="1" t="s">
        <v>16</v>
      </c>
      <c r="J18" s="1" t="s">
        <v>6</v>
      </c>
      <c r="K18" s="1" t="s">
        <v>8</v>
      </c>
      <c r="L18" s="1">
        <v>39.979999999999997</v>
      </c>
      <c r="M18" s="1" t="s">
        <v>9</v>
      </c>
      <c r="N18" s="1" t="s">
        <v>15</v>
      </c>
      <c r="O18" s="1" t="s">
        <v>10</v>
      </c>
      <c r="Q18" s="1"/>
      <c r="R18" s="1" t="s">
        <v>15</v>
      </c>
      <c r="S18" s="1" t="s">
        <v>6</v>
      </c>
      <c r="T18" s="1" t="s">
        <v>17</v>
      </c>
      <c r="U18" s="1" t="s">
        <v>8</v>
      </c>
      <c r="V18" s="1" t="s">
        <v>7</v>
      </c>
      <c r="W18" s="1" t="s">
        <v>9</v>
      </c>
      <c r="X18" s="1" t="s">
        <v>15</v>
      </c>
      <c r="Y18" s="1" t="s">
        <v>10</v>
      </c>
    </row>
    <row r="19" spans="1:26">
      <c r="A19" s="1">
        <v>0</v>
      </c>
      <c r="B19" s="1">
        <v>42.17</v>
      </c>
      <c r="C19" s="1">
        <v>6.49</v>
      </c>
      <c r="D19" s="1">
        <v>42.17</v>
      </c>
      <c r="E19" s="1">
        <v>6.49</v>
      </c>
      <c r="F19" s="1">
        <v>0</v>
      </c>
      <c r="G19" s="1">
        <f>C19-E19</f>
        <v>0</v>
      </c>
      <c r="I19" s="1">
        <v>0</v>
      </c>
      <c r="J19" s="1">
        <v>39.979999999999997</v>
      </c>
      <c r="K19" s="1">
        <v>6.32</v>
      </c>
      <c r="L19" s="1">
        <v>39.979999999999997</v>
      </c>
      <c r="M19" s="1">
        <v>6.32</v>
      </c>
      <c r="N19" s="1">
        <v>0</v>
      </c>
      <c r="O19" s="1">
        <f>K19-M19</f>
        <v>0</v>
      </c>
      <c r="Q19" s="1"/>
      <c r="R19" s="1">
        <v>0</v>
      </c>
      <c r="S19" s="1">
        <f>J19+B19</f>
        <v>82.15</v>
      </c>
      <c r="T19" s="1">
        <f>S19/2</f>
        <v>41.075000000000003</v>
      </c>
      <c r="U19" s="1">
        <v>6.41</v>
      </c>
      <c r="V19" s="1">
        <v>41.075000000000003</v>
      </c>
      <c r="W19" s="1">
        <v>6.41</v>
      </c>
      <c r="X19" s="1">
        <v>0</v>
      </c>
      <c r="Y19" s="1">
        <f>U19-W19</f>
        <v>0</v>
      </c>
    </row>
    <row r="20" spans="1:26">
      <c r="A20" s="1">
        <v>3</v>
      </c>
      <c r="B20" s="1">
        <v>54.38</v>
      </c>
      <c r="C20" s="1">
        <v>7.37</v>
      </c>
      <c r="D20" s="1">
        <v>42.17</v>
      </c>
      <c r="E20" s="1">
        <v>6.49</v>
      </c>
      <c r="F20" s="1">
        <v>3</v>
      </c>
      <c r="G20" s="1">
        <f>C20-E20</f>
        <v>0.87999999999999989</v>
      </c>
      <c r="I20" s="1">
        <v>3</v>
      </c>
      <c r="J20" s="1">
        <v>48.07</v>
      </c>
      <c r="K20" s="1">
        <v>6.93</v>
      </c>
      <c r="L20" s="1">
        <v>39.979999999999997</v>
      </c>
      <c r="M20" s="1">
        <v>6.32</v>
      </c>
      <c r="N20" s="1">
        <v>3</v>
      </c>
      <c r="O20" s="1">
        <f>K20-M20</f>
        <v>0.60999999999999943</v>
      </c>
      <c r="Q20" s="1"/>
      <c r="R20" s="1">
        <v>3</v>
      </c>
      <c r="S20" s="1">
        <f>J20+B20</f>
        <v>102.45</v>
      </c>
      <c r="T20" s="1">
        <f t="shared" ref="T20:T23" si="6">S20/2</f>
        <v>51.225000000000001</v>
      </c>
      <c r="U20" s="1">
        <v>7.16</v>
      </c>
      <c r="V20" s="1">
        <v>41.075000000000003</v>
      </c>
      <c r="W20" s="1">
        <v>6.41</v>
      </c>
      <c r="X20" s="1">
        <v>3</v>
      </c>
      <c r="Y20" s="1">
        <f>U20-W20</f>
        <v>0.75</v>
      </c>
    </row>
    <row r="21" spans="1:26">
      <c r="A21" s="1">
        <v>7</v>
      </c>
      <c r="B21" s="1">
        <v>105.1</v>
      </c>
      <c r="C21" s="1">
        <v>10.25</v>
      </c>
      <c r="D21" s="1">
        <v>42.17</v>
      </c>
      <c r="E21" s="1">
        <v>6.49</v>
      </c>
      <c r="F21" s="1">
        <v>7</v>
      </c>
      <c r="G21" s="1">
        <f>C21-E21</f>
        <v>3.76</v>
      </c>
      <c r="I21" s="1">
        <v>7</v>
      </c>
      <c r="J21" s="1">
        <v>82.29</v>
      </c>
      <c r="K21" s="1">
        <v>9.07</v>
      </c>
      <c r="L21" s="1">
        <v>39.979999999999997</v>
      </c>
      <c r="M21" s="1">
        <v>6.32</v>
      </c>
      <c r="N21" s="1">
        <v>7</v>
      </c>
      <c r="O21" s="1">
        <f>K21-M21</f>
        <v>2.75</v>
      </c>
      <c r="Q21" s="1"/>
      <c r="R21" s="1">
        <v>7</v>
      </c>
      <c r="S21" s="1">
        <f>J21+B21</f>
        <v>187.39</v>
      </c>
      <c r="T21" s="1">
        <f t="shared" si="6"/>
        <v>93.694999999999993</v>
      </c>
      <c r="U21" s="1">
        <v>9.68</v>
      </c>
      <c r="V21" s="1">
        <v>41.075000000000003</v>
      </c>
      <c r="W21" s="1">
        <v>6.41</v>
      </c>
      <c r="X21" s="1">
        <v>7</v>
      </c>
      <c r="Y21" s="1">
        <f>U21-W21</f>
        <v>3.2699999999999996</v>
      </c>
    </row>
    <row r="22" spans="1:26">
      <c r="A22" s="1">
        <v>10</v>
      </c>
      <c r="B22" s="1">
        <v>132.13999999999999</v>
      </c>
      <c r="C22" s="1">
        <v>11.5</v>
      </c>
      <c r="D22" s="1">
        <v>42.17</v>
      </c>
      <c r="E22" s="1">
        <v>6.49</v>
      </c>
      <c r="F22" s="1">
        <v>10</v>
      </c>
      <c r="G22" s="1">
        <f t="shared" ref="G22:G23" si="7">C22-E22</f>
        <v>5.01</v>
      </c>
      <c r="I22" s="1">
        <v>10</v>
      </c>
      <c r="J22" s="1">
        <v>125.71</v>
      </c>
      <c r="K22" s="1">
        <v>11.21</v>
      </c>
      <c r="L22" s="1">
        <v>39.979999999999997</v>
      </c>
      <c r="M22" s="1">
        <v>6.32</v>
      </c>
      <c r="N22" s="1">
        <v>10</v>
      </c>
      <c r="O22" s="1">
        <f t="shared" ref="O22:O23" si="8">K22-M22</f>
        <v>4.8900000000000006</v>
      </c>
      <c r="Q22" s="1"/>
      <c r="R22" s="1">
        <v>10</v>
      </c>
      <c r="S22" s="1">
        <f>J22+B22</f>
        <v>257.84999999999997</v>
      </c>
      <c r="T22" s="1">
        <f t="shared" si="6"/>
        <v>128.92499999999998</v>
      </c>
      <c r="U22" s="1">
        <v>11.35</v>
      </c>
      <c r="V22" s="1">
        <v>41.075000000000003</v>
      </c>
      <c r="W22" s="1">
        <v>6.41</v>
      </c>
      <c r="X22" s="1">
        <v>10</v>
      </c>
      <c r="Y22" s="1">
        <f t="shared" ref="Y22:Y23" si="9">U22-W22</f>
        <v>4.9399999999999995</v>
      </c>
    </row>
    <row r="23" spans="1:26">
      <c r="A23" s="1">
        <v>14</v>
      </c>
      <c r="B23" s="1">
        <v>221.19</v>
      </c>
      <c r="C23" s="1">
        <v>14.87</v>
      </c>
      <c r="D23" s="1">
        <v>42.17</v>
      </c>
      <c r="E23" s="1">
        <v>6.49</v>
      </c>
      <c r="F23" s="1">
        <v>14</v>
      </c>
      <c r="G23" s="1">
        <f t="shared" si="7"/>
        <v>8.379999999999999</v>
      </c>
      <c r="I23" s="1">
        <v>14</v>
      </c>
      <c r="J23" s="1">
        <v>192.74</v>
      </c>
      <c r="K23" s="1">
        <v>13.88</v>
      </c>
      <c r="L23" s="1">
        <v>39.979999999999997</v>
      </c>
      <c r="M23" s="1">
        <v>6.32</v>
      </c>
      <c r="N23" s="1">
        <v>14</v>
      </c>
      <c r="O23" s="1">
        <f t="shared" si="8"/>
        <v>7.5600000000000005</v>
      </c>
      <c r="Q23" s="1"/>
      <c r="R23" s="1">
        <v>14</v>
      </c>
      <c r="S23" s="1">
        <f>J23+B23</f>
        <v>413.93</v>
      </c>
      <c r="T23" s="1">
        <f t="shared" si="6"/>
        <v>206.965</v>
      </c>
      <c r="U23" s="1">
        <v>14.39</v>
      </c>
      <c r="V23" s="1">
        <v>41.075000000000003</v>
      </c>
      <c r="W23" s="1">
        <v>6.41</v>
      </c>
      <c r="X23" s="1">
        <v>14</v>
      </c>
      <c r="Y23" s="1">
        <f t="shared" si="9"/>
        <v>7.98</v>
      </c>
    </row>
    <row r="24" spans="1:26">
      <c r="R24" s="1"/>
      <c r="T24" s="1"/>
      <c r="U24" s="1"/>
      <c r="V24" s="1"/>
      <c r="W24" s="1"/>
      <c r="Y24" s="1"/>
    </row>
    <row r="25" spans="1:26">
      <c r="A25" s="1" t="s">
        <v>0</v>
      </c>
      <c r="B25" s="1" t="s">
        <v>5</v>
      </c>
      <c r="I25" s="1" t="s">
        <v>1</v>
      </c>
      <c r="J25" s="1" t="s">
        <v>13</v>
      </c>
      <c r="R25" s="1" t="s">
        <v>14</v>
      </c>
      <c r="T25" s="1" t="s">
        <v>13</v>
      </c>
      <c r="U25" s="1"/>
      <c r="V25" s="1"/>
      <c r="W25" s="1"/>
      <c r="Y25" s="1"/>
    </row>
    <row r="26" spans="1:26" ht="18.75">
      <c r="A26" s="1" t="s">
        <v>15</v>
      </c>
      <c r="B26" s="1" t="s">
        <v>6</v>
      </c>
      <c r="C26" s="1" t="s">
        <v>8</v>
      </c>
      <c r="D26" s="1" t="s">
        <v>7</v>
      </c>
      <c r="E26" s="1" t="s">
        <v>9</v>
      </c>
      <c r="F26" s="1" t="s">
        <v>15</v>
      </c>
      <c r="G26" s="1" t="s">
        <v>10</v>
      </c>
      <c r="I26" s="1" t="s">
        <v>15</v>
      </c>
      <c r="J26" s="1" t="s">
        <v>6</v>
      </c>
      <c r="K26" s="1" t="s">
        <v>8</v>
      </c>
      <c r="L26" s="1" t="s">
        <v>7</v>
      </c>
      <c r="M26" s="1" t="s">
        <v>9</v>
      </c>
      <c r="N26" s="1" t="s">
        <v>16</v>
      </c>
      <c r="O26" s="1" t="s">
        <v>10</v>
      </c>
      <c r="R26" s="1" t="s">
        <v>15</v>
      </c>
      <c r="S26" s="1" t="s">
        <v>6</v>
      </c>
      <c r="T26" s="1" t="s">
        <v>17</v>
      </c>
      <c r="U26" s="1" t="s">
        <v>8</v>
      </c>
      <c r="V26" s="1" t="s">
        <v>7</v>
      </c>
      <c r="W26" s="1" t="s">
        <v>9</v>
      </c>
      <c r="X26" s="1" t="s">
        <v>15</v>
      </c>
      <c r="Y26" s="1" t="s">
        <v>10</v>
      </c>
      <c r="Z26" s="1"/>
    </row>
    <row r="27" spans="1:26">
      <c r="A27" s="1">
        <v>0</v>
      </c>
      <c r="B27" s="1">
        <v>26.32</v>
      </c>
      <c r="C27" s="1">
        <v>5.13</v>
      </c>
      <c r="D27" s="1">
        <v>26.32</v>
      </c>
      <c r="E27" s="1">
        <v>5.13</v>
      </c>
      <c r="F27" s="1">
        <v>0</v>
      </c>
      <c r="G27" s="1">
        <f>C27-E27</f>
        <v>0</v>
      </c>
      <c r="I27" s="1">
        <v>0</v>
      </c>
      <c r="J27" s="1">
        <v>23.2</v>
      </c>
      <c r="K27">
        <v>4.82</v>
      </c>
      <c r="L27" s="1">
        <v>23.2</v>
      </c>
      <c r="M27" s="1">
        <v>4.82</v>
      </c>
      <c r="N27" s="1">
        <v>0</v>
      </c>
      <c r="O27" s="1">
        <f>K27-M27</f>
        <v>0</v>
      </c>
      <c r="R27" s="1">
        <v>0</v>
      </c>
      <c r="S27" s="1">
        <f>J27+B27</f>
        <v>49.519999999999996</v>
      </c>
      <c r="T27" s="1">
        <f>S27/2</f>
        <v>24.759999999999998</v>
      </c>
      <c r="U27" s="1">
        <v>4.9800000000000004</v>
      </c>
      <c r="V27" s="1">
        <v>24.76</v>
      </c>
      <c r="W27" s="1">
        <v>4.9800000000000004</v>
      </c>
      <c r="X27" s="1">
        <v>0</v>
      </c>
      <c r="Y27" s="1">
        <f>U27-W27</f>
        <v>0</v>
      </c>
      <c r="Z27" s="1"/>
    </row>
    <row r="28" spans="1:26">
      <c r="A28" s="1">
        <v>3</v>
      </c>
      <c r="B28" s="1">
        <v>32.82</v>
      </c>
      <c r="C28" s="1">
        <v>5.73</v>
      </c>
      <c r="D28" s="1">
        <v>26.32</v>
      </c>
      <c r="E28" s="1">
        <v>5.13</v>
      </c>
      <c r="F28" s="1">
        <v>3</v>
      </c>
      <c r="G28" s="1">
        <f>C28-E28</f>
        <v>0.60000000000000053</v>
      </c>
      <c r="I28" s="1">
        <v>3</v>
      </c>
      <c r="J28" s="1">
        <v>54.45</v>
      </c>
      <c r="K28">
        <v>7.38</v>
      </c>
      <c r="L28" s="1">
        <v>23.2</v>
      </c>
      <c r="M28" s="1">
        <v>4.82</v>
      </c>
      <c r="N28" s="1">
        <v>3</v>
      </c>
      <c r="O28" s="1">
        <f>K28-M28</f>
        <v>2.5599999999999996</v>
      </c>
      <c r="R28" s="1">
        <v>3</v>
      </c>
      <c r="S28" s="1">
        <f>J28+B28</f>
        <v>87.27000000000001</v>
      </c>
      <c r="T28" s="1">
        <f t="shared" ref="T28:T31" si="10">S28/2</f>
        <v>43.635000000000005</v>
      </c>
      <c r="U28" s="1">
        <v>6.61</v>
      </c>
      <c r="V28" s="1">
        <v>24.76</v>
      </c>
      <c r="W28" s="1">
        <v>4.9800000000000004</v>
      </c>
      <c r="X28" s="1">
        <v>3</v>
      </c>
      <c r="Y28" s="1">
        <f>U28-W28</f>
        <v>1.63</v>
      </c>
      <c r="Z28" s="1"/>
    </row>
    <row r="29" spans="1:26">
      <c r="A29" s="1">
        <v>7</v>
      </c>
      <c r="B29" s="1">
        <v>90.1</v>
      </c>
      <c r="C29" s="1">
        <v>9.49</v>
      </c>
      <c r="D29" s="1">
        <v>26.32</v>
      </c>
      <c r="E29" s="1">
        <v>5.13</v>
      </c>
      <c r="F29" s="1">
        <v>7</v>
      </c>
      <c r="G29" s="1">
        <f>C29-E29</f>
        <v>4.3600000000000003</v>
      </c>
      <c r="I29" s="1">
        <v>7</v>
      </c>
      <c r="J29" s="1">
        <v>79.680000000000007</v>
      </c>
      <c r="K29">
        <v>8.93</v>
      </c>
      <c r="L29" s="1">
        <v>23.2</v>
      </c>
      <c r="M29" s="1">
        <v>4.82</v>
      </c>
      <c r="N29" s="1">
        <v>7</v>
      </c>
      <c r="O29" s="1">
        <f t="shared" ref="O29:O31" si="11">K29-M29</f>
        <v>4.1099999999999994</v>
      </c>
      <c r="R29" s="1">
        <v>7</v>
      </c>
      <c r="S29" s="1">
        <f>J29+B29</f>
        <v>169.78</v>
      </c>
      <c r="T29" s="1">
        <f t="shared" si="10"/>
        <v>84.89</v>
      </c>
      <c r="U29" s="1">
        <v>9.2100000000000009</v>
      </c>
      <c r="V29" s="1">
        <v>24.76</v>
      </c>
      <c r="W29" s="1">
        <v>4.9800000000000004</v>
      </c>
      <c r="X29" s="1">
        <v>7</v>
      </c>
      <c r="Y29" s="1">
        <f>U29-W29</f>
        <v>4.2300000000000004</v>
      </c>
      <c r="Z29" s="1"/>
    </row>
    <row r="30" spans="1:26">
      <c r="A30" s="1">
        <v>10</v>
      </c>
      <c r="B30" s="1">
        <v>116.37</v>
      </c>
      <c r="C30" s="1">
        <v>10.79</v>
      </c>
      <c r="D30" s="1">
        <v>26.32</v>
      </c>
      <c r="E30" s="1">
        <v>5.13</v>
      </c>
      <c r="F30" s="1">
        <v>10</v>
      </c>
      <c r="G30" s="1">
        <f t="shared" ref="G30:G31" si="12">C30-E30</f>
        <v>5.6599999999999993</v>
      </c>
      <c r="I30" s="1">
        <v>10</v>
      </c>
      <c r="J30" s="1">
        <v>94.8</v>
      </c>
      <c r="K30">
        <v>9.74</v>
      </c>
      <c r="L30" s="1">
        <v>23.2</v>
      </c>
      <c r="M30" s="1">
        <v>4.82</v>
      </c>
      <c r="N30" s="1">
        <v>10</v>
      </c>
      <c r="O30" s="1">
        <f t="shared" si="11"/>
        <v>4.92</v>
      </c>
      <c r="R30" s="1">
        <v>10</v>
      </c>
      <c r="S30" s="1">
        <f>J30+B30</f>
        <v>211.17000000000002</v>
      </c>
      <c r="T30" s="1">
        <f t="shared" si="10"/>
        <v>105.58500000000001</v>
      </c>
      <c r="U30" s="1">
        <v>10.28</v>
      </c>
      <c r="V30" s="1">
        <v>24.76</v>
      </c>
      <c r="W30" s="1">
        <v>4.9800000000000004</v>
      </c>
      <c r="X30" s="1">
        <v>10</v>
      </c>
      <c r="Y30" s="1">
        <f>U30-W30</f>
        <v>5.2999999999999989</v>
      </c>
      <c r="Z30" s="1"/>
    </row>
    <row r="31" spans="1:26">
      <c r="A31" s="1">
        <v>14</v>
      </c>
      <c r="B31" s="1">
        <v>219.3</v>
      </c>
      <c r="C31" s="1">
        <v>15.79</v>
      </c>
      <c r="D31" s="1">
        <v>26.32</v>
      </c>
      <c r="E31" s="1">
        <v>5.13</v>
      </c>
      <c r="F31" s="1">
        <v>14</v>
      </c>
      <c r="G31" s="1">
        <f t="shared" si="12"/>
        <v>10.66</v>
      </c>
      <c r="I31" s="1">
        <v>14</v>
      </c>
      <c r="J31" s="1">
        <v>210.06</v>
      </c>
      <c r="K31">
        <v>14.49</v>
      </c>
      <c r="L31" s="1">
        <v>23.2</v>
      </c>
      <c r="M31" s="1">
        <v>4.82</v>
      </c>
      <c r="N31" s="1">
        <v>14</v>
      </c>
      <c r="O31" s="1">
        <f t="shared" si="11"/>
        <v>9.67</v>
      </c>
      <c r="R31" s="1">
        <v>14</v>
      </c>
      <c r="S31" s="1">
        <f>J31+B31</f>
        <v>429.36</v>
      </c>
      <c r="T31" s="1">
        <f t="shared" si="10"/>
        <v>214.68</v>
      </c>
      <c r="U31" s="1">
        <v>14.65</v>
      </c>
      <c r="V31" s="1">
        <v>24.76</v>
      </c>
      <c r="W31" s="1">
        <v>4.9800000000000004</v>
      </c>
      <c r="X31" s="1">
        <v>14</v>
      </c>
      <c r="Y31" s="1">
        <f>U31-W31</f>
        <v>9.67</v>
      </c>
      <c r="Z31" s="1"/>
    </row>
    <row r="32" spans="1:26">
      <c r="A32" s="1"/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T56"/>
  <sheetViews>
    <sheetView tabSelected="1" topLeftCell="G37" workbookViewId="0">
      <selection activeCell="N76" sqref="N76"/>
    </sheetView>
  </sheetViews>
  <sheetFormatPr defaultRowHeight="15"/>
  <sheetData>
    <row r="1" spans="2:20">
      <c r="B1" s="1" t="s">
        <v>18</v>
      </c>
      <c r="K1" s="1" t="s">
        <v>19</v>
      </c>
      <c r="T1" s="1" t="s">
        <v>26</v>
      </c>
    </row>
    <row r="19" spans="2:20">
      <c r="B19" s="1" t="s">
        <v>22</v>
      </c>
      <c r="K19" s="1" t="s">
        <v>23</v>
      </c>
      <c r="T19" s="1" t="s">
        <v>27</v>
      </c>
    </row>
    <row r="38" spans="2:20">
      <c r="B38" s="1" t="s">
        <v>21</v>
      </c>
      <c r="K38" s="1" t="s">
        <v>24</v>
      </c>
      <c r="T38" s="1" t="s">
        <v>28</v>
      </c>
    </row>
    <row r="56" spans="2:20">
      <c r="B56" s="1" t="s">
        <v>20</v>
      </c>
      <c r="K56" s="1" t="s">
        <v>25</v>
      </c>
      <c r="T56" s="1" t="s">
        <v>29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dcterms:created xsi:type="dcterms:W3CDTF">2013-04-20T21:30:41Z</dcterms:created>
  <dcterms:modified xsi:type="dcterms:W3CDTF">2013-04-21T20:44:03Z</dcterms:modified>
</cp:coreProperties>
</file>